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166925"/>
  <mc:AlternateContent xmlns:mc="http://schemas.openxmlformats.org/markup-compatibility/2006">
    <mc:Choice Requires="x15">
      <x15ac:absPath xmlns:x15ac="http://schemas.microsoft.com/office/spreadsheetml/2010/11/ac" url="C:\Users\Jessica.Krentzman\Downloads\"/>
    </mc:Choice>
  </mc:AlternateContent>
  <xr:revisionPtr revIDLastSave="0" documentId="8_{AD476978-2734-41F4-9DA7-62CADAEB61A1}" xr6:coauthVersionLast="47" xr6:coauthVersionMax="47" xr10:uidLastSave="{00000000-0000-0000-0000-000000000000}"/>
  <bookViews>
    <workbookView xWindow="-28920" yWindow="-120" windowWidth="29040" windowHeight="15720" tabRatio="713" xr2:uid="{00000000-000D-0000-FFFF-FFFF00000000}"/>
  </bookViews>
  <sheets>
    <sheet name="Module 1" sheetId="1" r:id="rId1"/>
    <sheet name="Module 2" sheetId="2" r:id="rId2"/>
    <sheet name="Module 3" sheetId="3" r:id="rId3"/>
    <sheet name="Module 4" sheetId="4" r:id="rId4"/>
    <sheet name="Module 5" sheetId="5" r:id="rId5"/>
    <sheet name="Module 6" sheetId="6" r:id="rId6"/>
    <sheet name="Module 7" sheetId="7" r:id="rId7"/>
    <sheet name="Module 8" sheetId="11" r:id="rId8"/>
    <sheet name="Course Time on Task " sheetId="10" r:id="rId9"/>
    <sheet name="Course Credit Equivalency" sheetId="8" r:id="rId10"/>
    <sheet name="Time Estimator" sheetId="9"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0" l="1"/>
  <c r="D22" i="3"/>
  <c r="E22" i="3" s="1"/>
  <c r="F22" i="3" s="1"/>
  <c r="D22" i="2"/>
  <c r="E22" i="2" s="1"/>
  <c r="F22" i="2" s="1"/>
  <c r="E19" i="1"/>
  <c r="F19" i="1" s="1"/>
  <c r="D5" i="4"/>
  <c r="E5" i="4" s="1"/>
  <c r="F5" i="4" s="1"/>
  <c r="D10" i="2"/>
  <c r="E10" i="2" s="1"/>
  <c r="F10" i="2" s="1"/>
  <c r="E7" i="1"/>
  <c r="F7" i="1" s="1"/>
  <c r="D4" i="3"/>
  <c r="E4" i="3" s="1"/>
  <c r="F4" i="3" s="1"/>
  <c r="D4" i="5"/>
  <c r="E4" i="5" s="1"/>
  <c r="F4" i="5" s="1"/>
  <c r="D10" i="7"/>
  <c r="D4" i="7"/>
  <c r="E25" i="1"/>
  <c r="E17" i="1"/>
  <c r="F17" i="1" s="1"/>
  <c r="E10" i="7"/>
  <c r="F10" i="7" s="1"/>
  <c r="E4" i="7"/>
  <c r="F4" i="7" s="1"/>
  <c r="D22" i="11"/>
  <c r="E22" i="11" s="1"/>
  <c r="F22" i="11" s="1"/>
  <c r="D21" i="11"/>
  <c r="E21" i="11" s="1"/>
  <c r="F21" i="11" s="1"/>
  <c r="D20" i="11"/>
  <c r="E20" i="11" s="1"/>
  <c r="F20" i="11" s="1"/>
  <c r="D19" i="11"/>
  <c r="E19" i="11" s="1"/>
  <c r="F19" i="11" s="1"/>
  <c r="D17" i="11"/>
  <c r="E17" i="11" s="1"/>
  <c r="F17" i="11" s="1"/>
  <c r="D12" i="11"/>
  <c r="E12" i="11" s="1"/>
  <c r="F12" i="11" s="1"/>
  <c r="E11" i="11"/>
  <c r="F11" i="11" s="1"/>
  <c r="D10" i="11"/>
  <c r="E10" i="11" s="1"/>
  <c r="F10" i="11" s="1"/>
  <c r="E8" i="11"/>
  <c r="F8" i="11" s="1"/>
  <c r="E7" i="9"/>
  <c r="B7" i="8" s="1"/>
  <c r="E3" i="9"/>
  <c r="B3" i="8" s="1"/>
  <c r="D4" i="11" s="1"/>
  <c r="D10" i="9"/>
  <c r="E10" i="9" s="1"/>
  <c r="B10" i="8" s="1"/>
  <c r="D4" i="9"/>
  <c r="E4" i="9" s="1"/>
  <c r="B4" i="8" s="1"/>
  <c r="D5" i="3" s="1"/>
  <c r="E5" i="3" s="1"/>
  <c r="F5" i="3" s="1"/>
  <c r="D5" i="9"/>
  <c r="E5" i="9" s="1"/>
  <c r="B5" i="8" s="1"/>
  <c r="D6" i="1" s="1"/>
  <c r="E6" i="1" s="1"/>
  <c r="F6" i="1" s="1"/>
  <c r="D6" i="9"/>
  <c r="E6" i="9" s="1"/>
  <c r="B6" i="8" s="1"/>
  <c r="D8" i="9"/>
  <c r="E8" i="9"/>
  <c r="B8" i="8" s="1"/>
  <c r="D9" i="9"/>
  <c r="E9" i="9"/>
  <c r="B9" i="8" s="1"/>
  <c r="D10" i="1" s="1"/>
  <c r="E10" i="1" s="1"/>
  <c r="F10" i="1" s="1"/>
  <c r="D11" i="9"/>
  <c r="E11" i="9"/>
  <c r="B11" i="8" s="1"/>
  <c r="D12" i="6" s="1"/>
  <c r="E12" i="6" s="1"/>
  <c r="F12" i="6" s="1"/>
  <c r="D12" i="9"/>
  <c r="E12" i="9" s="1"/>
  <c r="B12" i="8" s="1"/>
  <c r="D15" i="9"/>
  <c r="E15" i="9" s="1"/>
  <c r="B14" i="8" s="1"/>
  <c r="D16" i="1" s="1"/>
  <c r="E16" i="1" s="1"/>
  <c r="F16" i="1" s="1"/>
  <c r="D16" i="9"/>
  <c r="E16" i="9" s="1"/>
  <c r="B15" i="8" s="1"/>
  <c r="D17" i="4" s="1"/>
  <c r="E17" i="4" s="1"/>
  <c r="F17" i="4" s="1"/>
  <c r="D17" i="9"/>
  <c r="E17" i="9" s="1"/>
  <c r="B16" i="8" s="1"/>
  <c r="D18" i="4" s="1"/>
  <c r="E18" i="4" s="1"/>
  <c r="F18" i="4" s="1"/>
  <c r="D18" i="9"/>
  <c r="E18" i="9" s="1"/>
  <c r="B17" i="8" s="1"/>
  <c r="D19" i="4" s="1"/>
  <c r="E19" i="4" s="1"/>
  <c r="F19" i="4" s="1"/>
  <c r="D19" i="9"/>
  <c r="E19" i="9" s="1"/>
  <c r="B18" i="8" s="1"/>
  <c r="D20" i="6" s="1"/>
  <c r="E20" i="6" s="1"/>
  <c r="F20" i="6" s="1"/>
  <c r="D20" i="9"/>
  <c r="E20" i="9" s="1"/>
  <c r="B19" i="8" s="1"/>
  <c r="D21" i="1" s="1"/>
  <c r="E21" i="1" s="1"/>
  <c r="F21" i="1" s="1"/>
  <c r="D21" i="9"/>
  <c r="E21" i="9" s="1"/>
  <c r="B20" i="8" s="1"/>
  <c r="D22" i="1" s="1"/>
  <c r="E22" i="1" s="1"/>
  <c r="F22" i="1" s="1"/>
  <c r="D22" i="9"/>
  <c r="E22" i="9" s="1"/>
  <c r="B21" i="8" s="1"/>
  <c r="D23" i="1" s="1"/>
  <c r="E23" i="1" s="1"/>
  <c r="F23" i="1" s="1"/>
  <c r="D23" i="9"/>
  <c r="E23" i="9" s="1"/>
  <c r="B22" i="8" s="1"/>
  <c r="D24" i="3" s="1"/>
  <c r="E24" i="3" s="1"/>
  <c r="F24" i="3" s="1"/>
  <c r="D24" i="9"/>
  <c r="E24" i="9" s="1"/>
  <c r="B23" i="8" s="1"/>
  <c r="D25" i="3" s="1"/>
  <c r="E25" i="3" s="1"/>
  <c r="F25" i="3" s="1"/>
  <c r="D25" i="9"/>
  <c r="E25" i="9"/>
  <c r="B24" i="8" s="1"/>
  <c r="D26" i="3" s="1"/>
  <c r="E26" i="3" s="1"/>
  <c r="F26" i="3" s="1"/>
  <c r="D26" i="9"/>
  <c r="E26" i="9" s="1"/>
  <c r="B25" i="8" s="1"/>
  <c r="D27" i="3" s="1"/>
  <c r="E27" i="3" s="1"/>
  <c r="F27" i="3" s="1"/>
  <c r="D27" i="9"/>
  <c r="E27" i="9" s="1"/>
  <c r="B26" i="8" s="1"/>
  <c r="D28" i="5" s="1"/>
  <c r="E28" i="5" s="1"/>
  <c r="F28" i="5" s="1"/>
  <c r="D11" i="6" l="1"/>
  <c r="E11" i="6" s="1"/>
  <c r="F11" i="6" s="1"/>
  <c r="D11" i="7"/>
  <c r="E11" i="7" s="1"/>
  <c r="F11" i="7" s="1"/>
  <c r="D11" i="1"/>
  <c r="E11" i="1" s="1"/>
  <c r="F11" i="1" s="1"/>
  <c r="D11" i="3"/>
  <c r="E11" i="3" s="1"/>
  <c r="F11" i="3" s="1"/>
  <c r="D11" i="5"/>
  <c r="E11" i="5" s="1"/>
  <c r="F11" i="5" s="1"/>
  <c r="D11" i="2"/>
  <c r="E11" i="2" s="1"/>
  <c r="F11" i="2" s="1"/>
  <c r="D11" i="4"/>
  <c r="E11" i="4" s="1"/>
  <c r="F11" i="4" s="1"/>
  <c r="D9" i="11"/>
  <c r="E9" i="11" s="1"/>
  <c r="F9" i="11" s="1"/>
  <c r="D9" i="1"/>
  <c r="E9" i="1" s="1"/>
  <c r="F9" i="1" s="1"/>
  <c r="D9" i="3"/>
  <c r="E9" i="3" s="1"/>
  <c r="F9" i="3" s="1"/>
  <c r="D9" i="5"/>
  <c r="E9" i="5" s="1"/>
  <c r="F9" i="5" s="1"/>
  <c r="D9" i="7"/>
  <c r="E9" i="7" s="1"/>
  <c r="F9" i="7" s="1"/>
  <c r="D9" i="2"/>
  <c r="E9" i="2" s="1"/>
  <c r="F9" i="2" s="1"/>
  <c r="D9" i="4"/>
  <c r="E9" i="4" s="1"/>
  <c r="F9" i="4" s="1"/>
  <c r="D9" i="6"/>
  <c r="E9" i="6" s="1"/>
  <c r="F9" i="6" s="1"/>
  <c r="D7" i="3"/>
  <c r="E7" i="3" s="1"/>
  <c r="F7" i="3" s="1"/>
  <c r="D7" i="5"/>
  <c r="E7" i="5" s="1"/>
  <c r="F7" i="5" s="1"/>
  <c r="D7" i="11"/>
  <c r="E7" i="11" s="1"/>
  <c r="F7" i="11" s="1"/>
  <c r="D7" i="2"/>
  <c r="E7" i="2" s="1"/>
  <c r="F7" i="2" s="1"/>
  <c r="D7" i="4"/>
  <c r="E7" i="4" s="1"/>
  <c r="F7" i="4" s="1"/>
  <c r="G5" i="4" s="1"/>
  <c r="G4" i="4" s="1"/>
  <c r="B16" i="10" s="1"/>
  <c r="D7" i="6"/>
  <c r="E7" i="6" s="1"/>
  <c r="F7" i="6" s="1"/>
  <c r="D7" i="7"/>
  <c r="E7" i="7" s="1"/>
  <c r="F7" i="7" s="1"/>
  <c r="D8" i="1"/>
  <c r="E8" i="1" s="1"/>
  <c r="F8" i="1" s="1"/>
  <c r="D8" i="3"/>
  <c r="E8" i="3" s="1"/>
  <c r="F8" i="3" s="1"/>
  <c r="D8" i="5"/>
  <c r="E8" i="5" s="1"/>
  <c r="F8" i="5" s="1"/>
  <c r="D8" i="2"/>
  <c r="E8" i="2" s="1"/>
  <c r="F8" i="2" s="1"/>
  <c r="D8" i="4"/>
  <c r="E8" i="4" s="1"/>
  <c r="F8" i="4" s="1"/>
  <c r="D8" i="6"/>
  <c r="E8" i="6" s="1"/>
  <c r="F8" i="6" s="1"/>
  <c r="D8" i="7"/>
  <c r="E8" i="7" s="1"/>
  <c r="F8" i="7" s="1"/>
  <c r="D13" i="4"/>
  <c r="E13" i="4" s="1"/>
  <c r="F13" i="4" s="1"/>
  <c r="D13" i="11"/>
  <c r="E13" i="11" s="1"/>
  <c r="F13" i="11" s="1"/>
  <c r="D13" i="6"/>
  <c r="E13" i="6" s="1"/>
  <c r="F13" i="6" s="1"/>
  <c r="D13" i="7"/>
  <c r="E13" i="7" s="1"/>
  <c r="F13" i="7" s="1"/>
  <c r="D13" i="1"/>
  <c r="E13" i="1" s="1"/>
  <c r="F13" i="1" s="1"/>
  <c r="D13" i="3"/>
  <c r="E13" i="3" s="1"/>
  <c r="F13" i="3" s="1"/>
  <c r="D13" i="5"/>
  <c r="E13" i="5" s="1"/>
  <c r="F13" i="5" s="1"/>
  <c r="D13" i="2"/>
  <c r="E13" i="2" s="1"/>
  <c r="F13" i="2" s="1"/>
  <c r="F4" i="11"/>
  <c r="H3" i="11" s="1"/>
  <c r="H29" i="11" s="1"/>
  <c r="D20" i="10" s="1"/>
  <c r="E4" i="11"/>
  <c r="D18" i="11"/>
  <c r="E18" i="11" s="1"/>
  <c r="F18" i="11" s="1"/>
  <c r="D5" i="1"/>
  <c r="E5" i="1" s="1"/>
  <c r="F5" i="1" s="1"/>
  <c r="D12" i="4"/>
  <c r="E12" i="4" s="1"/>
  <c r="F12" i="4" s="1"/>
  <c r="D10" i="6"/>
  <c r="E10" i="6" s="1"/>
  <c r="F10" i="6" s="1"/>
  <c r="D20" i="1"/>
  <c r="E20" i="1" s="1"/>
  <c r="F20" i="1" s="1"/>
  <c r="D23" i="3"/>
  <c r="E23" i="3" s="1"/>
  <c r="F23" i="3" s="1"/>
  <c r="D27" i="5"/>
  <c r="E27" i="5" s="1"/>
  <c r="F27" i="5" s="1"/>
  <c r="D19" i="6"/>
  <c r="E19" i="6" s="1"/>
  <c r="F19" i="6" s="1"/>
  <c r="D26" i="5"/>
  <c r="E26" i="5" s="1"/>
  <c r="F26" i="5" s="1"/>
  <c r="D18" i="6"/>
  <c r="E18" i="6" s="1"/>
  <c r="F18" i="6" s="1"/>
  <c r="D12" i="2"/>
  <c r="E12" i="2" s="1"/>
  <c r="F12" i="2" s="1"/>
  <c r="D10" i="4"/>
  <c r="E10" i="4" s="1"/>
  <c r="F10" i="4" s="1"/>
  <c r="D18" i="1"/>
  <c r="E18" i="1" s="1"/>
  <c r="F18" i="1" s="1"/>
  <c r="D21" i="3"/>
  <c r="E21" i="3" s="1"/>
  <c r="F21" i="3" s="1"/>
  <c r="D25" i="5"/>
  <c r="E25" i="5" s="1"/>
  <c r="F25" i="5" s="1"/>
  <c r="D17" i="6"/>
  <c r="E17" i="6" s="1"/>
  <c r="F17" i="6" s="1"/>
  <c r="D28" i="2"/>
  <c r="E28" i="2" s="1"/>
  <c r="F28" i="2" s="1"/>
  <c r="D20" i="3"/>
  <c r="E20" i="3" s="1"/>
  <c r="F20" i="3" s="1"/>
  <c r="D24" i="5"/>
  <c r="E24" i="5" s="1"/>
  <c r="F24" i="5" s="1"/>
  <c r="D16" i="11"/>
  <c r="E16" i="11" s="1"/>
  <c r="F16" i="11" s="1"/>
  <c r="D6" i="7"/>
  <c r="E6" i="7" s="1"/>
  <c r="F6" i="7" s="1"/>
  <c r="H3" i="7" s="1"/>
  <c r="H29" i="7" s="1"/>
  <c r="D19" i="10" s="1"/>
  <c r="D6" i="6"/>
  <c r="E6" i="6" s="1"/>
  <c r="F6" i="6" s="1"/>
  <c r="D27" i="2"/>
  <c r="E27" i="2" s="1"/>
  <c r="F27" i="2" s="1"/>
  <c r="D19" i="3"/>
  <c r="E19" i="3" s="1"/>
  <c r="F19" i="3" s="1"/>
  <c r="D23" i="5"/>
  <c r="E23" i="5" s="1"/>
  <c r="F23" i="5" s="1"/>
  <c r="D16" i="7"/>
  <c r="E16" i="7" s="1"/>
  <c r="F16" i="7" s="1"/>
  <c r="D5" i="7"/>
  <c r="E5" i="7" s="1"/>
  <c r="F5" i="7" s="1"/>
  <c r="G5" i="7" s="1"/>
  <c r="G4" i="7" s="1"/>
  <c r="B19" i="10" s="1"/>
  <c r="D18" i="3"/>
  <c r="E18" i="3" s="1"/>
  <c r="F18" i="3" s="1"/>
  <c r="D22" i="5"/>
  <c r="E22" i="5" s="1"/>
  <c r="F22" i="5" s="1"/>
  <c r="D28" i="7"/>
  <c r="E28" i="7" s="1"/>
  <c r="F28" i="7" s="1"/>
  <c r="D5" i="6"/>
  <c r="E5" i="6" s="1"/>
  <c r="F5" i="6" s="1"/>
  <c r="D26" i="2"/>
  <c r="E26" i="2" s="1"/>
  <c r="F26" i="2" s="1"/>
  <c r="D23" i="11"/>
  <c r="E23" i="11" s="1"/>
  <c r="F23" i="11" s="1"/>
  <c r="D4" i="6"/>
  <c r="E4" i="6" s="1"/>
  <c r="F4" i="6" s="1"/>
  <c r="G5" i="6" s="1"/>
  <c r="G4" i="6" s="1"/>
  <c r="B18" i="10" s="1"/>
  <c r="D6" i="4"/>
  <c r="E6" i="4" s="1"/>
  <c r="F6" i="4" s="1"/>
  <c r="D25" i="2"/>
  <c r="E25" i="2" s="1"/>
  <c r="F25" i="2" s="1"/>
  <c r="D17" i="3"/>
  <c r="E17" i="3" s="1"/>
  <c r="F17" i="3" s="1"/>
  <c r="D21" i="5"/>
  <c r="E21" i="5" s="1"/>
  <c r="F21" i="5" s="1"/>
  <c r="D27" i="7"/>
  <c r="E27" i="7" s="1"/>
  <c r="F27" i="7" s="1"/>
  <c r="D16" i="6"/>
  <c r="E16" i="6" s="1"/>
  <c r="F16" i="6" s="1"/>
  <c r="G17" i="6" s="1"/>
  <c r="G16" i="6" s="1"/>
  <c r="C18" i="10" s="1"/>
  <c r="D24" i="2"/>
  <c r="E24" i="2" s="1"/>
  <c r="F24" i="2" s="1"/>
  <c r="D28" i="4"/>
  <c r="E28" i="4" s="1"/>
  <c r="F28" i="4" s="1"/>
  <c r="D20" i="5"/>
  <c r="E20" i="5" s="1"/>
  <c r="F20" i="5" s="1"/>
  <c r="D26" i="7"/>
  <c r="E26" i="7" s="1"/>
  <c r="F26" i="7" s="1"/>
  <c r="D25" i="11"/>
  <c r="E25" i="11" s="1"/>
  <c r="F25" i="11" s="1"/>
  <c r="D4" i="4"/>
  <c r="E4" i="4" s="1"/>
  <c r="F4" i="4" s="1"/>
  <c r="D6" i="2"/>
  <c r="E6" i="2" s="1"/>
  <c r="F6" i="2" s="1"/>
  <c r="D16" i="5"/>
  <c r="E16" i="5" s="1"/>
  <c r="F16" i="5" s="1"/>
  <c r="D23" i="2"/>
  <c r="E23" i="2" s="1"/>
  <c r="F23" i="2" s="1"/>
  <c r="D27" i="4"/>
  <c r="E27" i="4" s="1"/>
  <c r="F27" i="4" s="1"/>
  <c r="D19" i="5"/>
  <c r="E19" i="5" s="1"/>
  <c r="F19" i="5" s="1"/>
  <c r="D25" i="7"/>
  <c r="E25" i="7" s="1"/>
  <c r="F25" i="7" s="1"/>
  <c r="D24" i="11"/>
  <c r="E24" i="11" s="1"/>
  <c r="F24" i="11" s="1"/>
  <c r="D5" i="2"/>
  <c r="E5" i="2" s="1"/>
  <c r="F5" i="2" s="1"/>
  <c r="D12" i="5"/>
  <c r="E12" i="5" s="1"/>
  <c r="F12" i="5" s="1"/>
  <c r="D16" i="4"/>
  <c r="E16" i="4" s="1"/>
  <c r="F16" i="4" s="1"/>
  <c r="D26" i="4"/>
  <c r="E26" i="4" s="1"/>
  <c r="F26" i="4" s="1"/>
  <c r="D18" i="5"/>
  <c r="E18" i="5" s="1"/>
  <c r="F18" i="5" s="1"/>
  <c r="D24" i="7"/>
  <c r="E24" i="7" s="1"/>
  <c r="F24" i="7" s="1"/>
  <c r="D4" i="2"/>
  <c r="E4" i="2" s="1"/>
  <c r="F4" i="2" s="1"/>
  <c r="G5" i="2" s="1"/>
  <c r="G4" i="2" s="1"/>
  <c r="B14" i="10" s="1"/>
  <c r="D16" i="3"/>
  <c r="E16" i="3" s="1"/>
  <c r="F16" i="3" s="1"/>
  <c r="D21" i="2"/>
  <c r="E21" i="2" s="1"/>
  <c r="F21" i="2" s="1"/>
  <c r="D25" i="4"/>
  <c r="E25" i="4" s="1"/>
  <c r="F25" i="4" s="1"/>
  <c r="D17" i="5"/>
  <c r="E17" i="5" s="1"/>
  <c r="F17" i="5" s="1"/>
  <c r="D23" i="7"/>
  <c r="E23" i="7" s="1"/>
  <c r="F23" i="7" s="1"/>
  <c r="D5" i="11"/>
  <c r="E5" i="11" s="1"/>
  <c r="F5" i="11" s="1"/>
  <c r="D27" i="11"/>
  <c r="E27" i="11" s="1"/>
  <c r="F27" i="11" s="1"/>
  <c r="D6" i="11"/>
  <c r="E6" i="11" s="1"/>
  <c r="F6" i="11" s="1"/>
  <c r="D28" i="11"/>
  <c r="E28" i="11" s="1"/>
  <c r="F28" i="11" s="1"/>
  <c r="D4" i="1"/>
  <c r="E4" i="1" s="1"/>
  <c r="F4" i="1" s="1"/>
  <c r="D12" i="3"/>
  <c r="E12" i="3" s="1"/>
  <c r="F12" i="3" s="1"/>
  <c r="D10" i="5"/>
  <c r="E10" i="5" s="1"/>
  <c r="F10" i="5" s="1"/>
  <c r="D16" i="2"/>
  <c r="E16" i="2" s="1"/>
  <c r="F16" i="2" s="1"/>
  <c r="D20" i="2"/>
  <c r="E20" i="2" s="1"/>
  <c r="F20" i="2" s="1"/>
  <c r="D24" i="4"/>
  <c r="E24" i="4" s="1"/>
  <c r="F24" i="4" s="1"/>
  <c r="D28" i="6"/>
  <c r="E28" i="6" s="1"/>
  <c r="F28" i="6" s="1"/>
  <c r="D22" i="7"/>
  <c r="E22" i="7" s="1"/>
  <c r="F22" i="7" s="1"/>
  <c r="D19" i="2"/>
  <c r="E19" i="2" s="1"/>
  <c r="F19" i="2" s="1"/>
  <c r="D23" i="4"/>
  <c r="E23" i="4" s="1"/>
  <c r="F23" i="4" s="1"/>
  <c r="D27" i="6"/>
  <c r="E27" i="6" s="1"/>
  <c r="F27" i="6" s="1"/>
  <c r="D21" i="7"/>
  <c r="E21" i="7" s="1"/>
  <c r="F21" i="7" s="1"/>
  <c r="D12" i="1"/>
  <c r="E12" i="1" s="1"/>
  <c r="F12" i="1" s="1"/>
  <c r="D10" i="3"/>
  <c r="E10" i="3" s="1"/>
  <c r="F10" i="3" s="1"/>
  <c r="D28" i="1"/>
  <c r="E28" i="1" s="1"/>
  <c r="F28" i="1" s="1"/>
  <c r="D18" i="2"/>
  <c r="E18" i="2" s="1"/>
  <c r="F18" i="2" s="1"/>
  <c r="D22" i="4"/>
  <c r="E22" i="4" s="1"/>
  <c r="F22" i="4" s="1"/>
  <c r="D26" i="6"/>
  <c r="E26" i="6" s="1"/>
  <c r="F26" i="6" s="1"/>
  <c r="D20" i="7"/>
  <c r="E20" i="7" s="1"/>
  <c r="F20" i="7" s="1"/>
  <c r="D27" i="1"/>
  <c r="E27" i="1" s="1"/>
  <c r="F27" i="1" s="1"/>
  <c r="D17" i="2"/>
  <c r="E17" i="2" s="1"/>
  <c r="F17" i="2" s="1"/>
  <c r="D21" i="4"/>
  <c r="E21" i="4" s="1"/>
  <c r="F21" i="4" s="1"/>
  <c r="D25" i="6"/>
  <c r="E25" i="6" s="1"/>
  <c r="F25" i="6" s="1"/>
  <c r="D19" i="7"/>
  <c r="E19" i="7" s="1"/>
  <c r="F19" i="7" s="1"/>
  <c r="D6" i="5"/>
  <c r="E6" i="5" s="1"/>
  <c r="F6" i="5" s="1"/>
  <c r="D26" i="1"/>
  <c r="E26" i="1" s="1"/>
  <c r="F26" i="1" s="1"/>
  <c r="D28" i="3"/>
  <c r="E28" i="3" s="1"/>
  <c r="F28" i="3" s="1"/>
  <c r="D20" i="4"/>
  <c r="E20" i="4" s="1"/>
  <c r="F20" i="4" s="1"/>
  <c r="D24" i="6"/>
  <c r="E24" i="6" s="1"/>
  <c r="F24" i="6" s="1"/>
  <c r="D18" i="7"/>
  <c r="E18" i="7" s="1"/>
  <c r="F18" i="7" s="1"/>
  <c r="G17" i="7" s="1"/>
  <c r="G16" i="7" s="1"/>
  <c r="C19" i="10" s="1"/>
  <c r="D5" i="5"/>
  <c r="E5" i="5" s="1"/>
  <c r="F5" i="5" s="1"/>
  <c r="G5" i="5" s="1"/>
  <c r="G4" i="5" s="1"/>
  <c r="B17" i="10" s="1"/>
  <c r="D24" i="1"/>
  <c r="E24" i="1" s="1"/>
  <c r="F24" i="1" s="1"/>
  <c r="D23" i="6"/>
  <c r="E23" i="6" s="1"/>
  <c r="F23" i="6" s="1"/>
  <c r="D17" i="7"/>
  <c r="E17" i="7" s="1"/>
  <c r="F17" i="7" s="1"/>
  <c r="D6" i="3"/>
  <c r="E6" i="3" s="1"/>
  <c r="F6" i="3" s="1"/>
  <c r="D26" i="11"/>
  <c r="E26" i="11" s="1"/>
  <c r="F26" i="11" s="1"/>
  <c r="D22" i="6"/>
  <c r="E22" i="6" s="1"/>
  <c r="F22" i="6" s="1"/>
  <c r="D12" i="7"/>
  <c r="E12" i="7" s="1"/>
  <c r="F12" i="7" s="1"/>
  <c r="D21" i="6"/>
  <c r="E21" i="6" s="1"/>
  <c r="F21" i="6" s="1"/>
  <c r="G5" i="1"/>
  <c r="G4" i="1" s="1"/>
  <c r="B13" i="10" s="1"/>
  <c r="G5" i="3"/>
  <c r="G4" i="3" s="1"/>
  <c r="B15" i="10" s="1"/>
  <c r="H3" i="5"/>
  <c r="H29" i="5" s="1"/>
  <c r="D17" i="10" s="1"/>
  <c r="G17" i="1" l="1"/>
  <c r="G16" i="1" s="1"/>
  <c r="C13" i="10" s="1"/>
  <c r="G17" i="11"/>
  <c r="G16" i="11" s="1"/>
  <c r="C20" i="10" s="1"/>
  <c r="G17" i="4"/>
  <c r="G16" i="4" s="1"/>
  <c r="C16" i="10" s="1"/>
  <c r="G17" i="2"/>
  <c r="G16" i="2" s="1"/>
  <c r="C14" i="10" s="1"/>
  <c r="G17" i="3"/>
  <c r="G16" i="3" s="1"/>
  <c r="C15" i="10" s="1"/>
  <c r="H3" i="3"/>
  <c r="H29" i="3" s="1"/>
  <c r="G5" i="11"/>
  <c r="G4" i="11" s="1"/>
  <c r="B20" i="10" s="1"/>
  <c r="H3" i="4"/>
  <c r="H29" i="4" s="1"/>
  <c r="D16" i="10" s="1"/>
  <c r="H3" i="2"/>
  <c r="H29" i="2" s="1"/>
  <c r="D14" i="10" s="1"/>
  <c r="H3" i="6"/>
  <c r="H29" i="6" s="1"/>
  <c r="D18" i="10" s="1"/>
  <c r="H3" i="1"/>
  <c r="H29" i="1" s="1"/>
  <c r="D13" i="10" s="1"/>
  <c r="G17" i="5"/>
  <c r="G16" i="5" s="1"/>
  <c r="C17" i="10" s="1"/>
</calcChain>
</file>

<file path=xl/sharedStrings.xml><?xml version="1.0" encoding="utf-8"?>
<sst xmlns="http://schemas.openxmlformats.org/spreadsheetml/2006/main" count="354" uniqueCount="68">
  <si>
    <r>
      <rPr>
        <b/>
        <sz val="14"/>
        <color rgb="FF000000"/>
        <rFont val="Arial"/>
      </rPr>
      <t xml:space="preserve">  Module Calculator
</t>
    </r>
    <r>
      <rPr>
        <b/>
        <sz val="8"/>
        <color rgb="FF000000"/>
        <rFont val="Arial"/>
      </rPr>
      <t>© 2026 Risepoint. 
Provided as a template for informational purposes only. Users may modify for their own internal use.</t>
    </r>
  </si>
  <si>
    <t>Module</t>
  </si>
  <si>
    <t>Activity</t>
  </si>
  <si>
    <t>Quantity</t>
  </si>
  <si>
    <t>Course Credit Hour Eq.</t>
  </si>
  <si>
    <t>Hours</t>
  </si>
  <si>
    <t xml:space="preserve">  Time Allowance </t>
  </si>
  <si>
    <t>Hours for Module</t>
  </si>
  <si>
    <t>Textbook Reading/ Materials Review/ Lecture</t>
  </si>
  <si>
    <t xml:space="preserve">Materials </t>
  </si>
  <si>
    <t>Textbook Reading (per chapter)</t>
  </si>
  <si>
    <t>Small Articles (1-5 pages with references)</t>
  </si>
  <si>
    <t>Medium Articles (6-12 pages with references)</t>
  </si>
  <si>
    <t>Large Article (13-20 Pages)</t>
  </si>
  <si>
    <t>Film/Audio Review</t>
  </si>
  <si>
    <t>Review of Materials (eg. For Final Paer)</t>
  </si>
  <si>
    <t>Zoom Meeting/Lecture (Live) (at Least 1 Hour)</t>
  </si>
  <si>
    <t>Zoom Meeting/Lecture Recorded Minutes</t>
  </si>
  <si>
    <t>Research for Final Paper</t>
  </si>
  <si>
    <t>Review of Lecture Notes/Syllabus/APA/Etc.</t>
  </si>
  <si>
    <t>Assessments</t>
  </si>
  <si>
    <t xml:space="preserve">Assessments </t>
  </si>
  <si>
    <t>Annotated Bibliography (Small - 1-5 entries)</t>
  </si>
  <si>
    <t>Annotated Bibliography (Large - 6-10 entries)</t>
  </si>
  <si>
    <t>Discussion Post (No research - 300 words)</t>
  </si>
  <si>
    <t>Discussion Post (with research - 300 words )</t>
  </si>
  <si>
    <t>Discussion Peer Response (Each)</t>
  </si>
  <si>
    <t>Small Essay/Reflection Paper (3-5 pages with references)</t>
  </si>
  <si>
    <t>Medium Essay (6-12 body pages with references)</t>
  </si>
  <si>
    <t>Large Essay (13-20 body pages)</t>
  </si>
  <si>
    <t>Small Presentation (3-5 minutes)</t>
  </si>
  <si>
    <t>Medium Presentation (6-10 minutes)</t>
  </si>
  <si>
    <t>Large Presentation (11-15 minutes)</t>
  </si>
  <si>
    <t>Weekly Quiz/Test/Exam</t>
  </si>
  <si>
    <t>Problem Sets (2 hour average)</t>
  </si>
  <si>
    <t xml:space="preserve">  Module Calculator</t>
  </si>
  <si>
    <t>Interactions and Assessments</t>
  </si>
  <si>
    <t xml:space="preserve">Time Management Support </t>
  </si>
  <si>
    <t>This template provides a  breakdown of the time commitment for each module, including hours needed for learning materials, inteactions and assessments, and the total workload. By giving you a detailed view of weekly expectations, it helps you plan your schedule effectively and balance coursework with other responsibilities. Understanding how much time to allocate for each module ensures you stay on track and avoid feeling overwhelmed. Use this guide to prioritize tasks, create a manageable study routine, and approach the course with confidence. With thoughtful time management, you’ll set yourself up for success in both your academic and personal goals.</t>
  </si>
  <si>
    <t xml:space="preserve">Hours of Study Required </t>
  </si>
  <si>
    <t xml:space="preserve">Learning Materials </t>
  </si>
  <si>
    <t>Interactions &amp; Assessment</t>
  </si>
  <si>
    <t>Total Study Hours</t>
  </si>
  <si>
    <t xml:space="preserve">Module 1 </t>
  </si>
  <si>
    <t>Module 2</t>
  </si>
  <si>
    <t>Module 3</t>
  </si>
  <si>
    <t>Module 4</t>
  </si>
  <si>
    <t>Module 5</t>
  </si>
  <si>
    <t xml:space="preserve">Module 6 </t>
  </si>
  <si>
    <t>Module 7</t>
  </si>
  <si>
    <t>Module 8</t>
  </si>
  <si>
    <t>Course Activity</t>
  </si>
  <si>
    <t>Hours per unit in sheet</t>
  </si>
  <si>
    <t>Notes</t>
  </si>
  <si>
    <t>Zoom Meeting/Lecture Recorded</t>
  </si>
  <si>
    <t xml:space="preserve"> </t>
  </si>
  <si>
    <t>Review of Lecture Notes</t>
  </si>
  <si>
    <t>Annotated Bibliography (Small - 1-10 entries)</t>
  </si>
  <si>
    <t>Annotated Bibliography (Large - 11-20 entries)</t>
  </si>
  <si>
    <t>Medium Essay (6-12 pages with references)</t>
  </si>
  <si>
    <t>Large Essay (13-20 Pages)</t>
  </si>
  <si>
    <t xml:space="preserve">High End </t>
  </si>
  <si>
    <t xml:space="preserve">Low End </t>
  </si>
  <si>
    <t xml:space="preserve">Average </t>
  </si>
  <si>
    <t xml:space="preserve">Utilized </t>
  </si>
  <si>
    <t>Textbook Reading (20 pages)</t>
  </si>
  <si>
    <t>Film/Audio Review (1 hour)</t>
  </si>
  <si>
    <t>Weekly Quiz/Test/Exam (2 hour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</si>
</sst>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0"/>
      <color rgb="FF000000"/>
      <name val="Arial"/>
    </font>
    <font>
      <b/>
      <sz val="14"/>
      <name val="Arial"/>
    </font>
    <font>
      <b/>
      <sz val="10"/>
      <color rgb="FFFFFFFF"/>
      <name val="Arial"/>
    </font>
    <font>
      <b/>
      <sz val="12"/>
      <name val="Arial"/>
    </font>
    <font>
      <b/>
      <sz val="10"/>
      <name val="Arial"/>
    </font>
    <font>
      <sz val="10"/>
      <name val="Arial"/>
    </font>
    <font>
      <b/>
      <sz val="12"/>
      <color rgb="FFFFFFFF"/>
      <name val="Arial"/>
    </font>
    <font>
      <sz val="12"/>
      <name val="Arial"/>
    </font>
    <font>
      <b/>
      <sz val="10"/>
      <color rgb="FF000000"/>
      <name val="Arial"/>
      <family val="2"/>
    </font>
    <font>
      <b/>
      <sz val="10"/>
      <color theme="0"/>
      <name val="Arial"/>
      <family val="2"/>
    </font>
    <font>
      <b/>
      <sz val="10"/>
      <name val="Arial"/>
      <family val="2"/>
    </font>
    <font>
      <sz val="10"/>
      <color theme="0"/>
      <name val="Arial"/>
      <family val="2"/>
    </font>
    <font>
      <sz val="10"/>
      <name val="Arial"/>
      <family val="2"/>
    </font>
    <font>
      <b/>
      <sz val="14"/>
      <color theme="0"/>
      <name val="Arial"/>
      <family val="2"/>
    </font>
    <font>
      <sz val="12"/>
      <color rgb="FF000000"/>
      <name val="Arial"/>
      <family val="2"/>
    </font>
    <font>
      <b/>
      <sz val="10"/>
      <color rgb="FFFFFFFF"/>
      <name val="Arial"/>
      <family val="2"/>
    </font>
    <font>
      <b/>
      <sz val="14"/>
      <color rgb="FF000000"/>
      <name val="Arial"/>
    </font>
    <font>
      <b/>
      <sz val="8"/>
      <color rgb="FF000000"/>
      <name val="Arial"/>
    </font>
  </fonts>
  <fills count="7">
    <fill>
      <patternFill patternType="none"/>
    </fill>
    <fill>
      <patternFill patternType="gray125"/>
    </fill>
    <fill>
      <patternFill patternType="solid">
        <fgColor rgb="FFEFEFEF"/>
        <bgColor rgb="FFEFEFEF"/>
      </patternFill>
    </fill>
    <fill>
      <patternFill patternType="solid">
        <fgColor theme="9" tint="0.79998168889431442"/>
        <bgColor indexed="64"/>
      </patternFill>
    </fill>
    <fill>
      <patternFill patternType="solid">
        <fgColor theme="9" tint="0.79998168889431442"/>
        <bgColor rgb="FFEFEFEF"/>
      </patternFill>
    </fill>
    <fill>
      <patternFill patternType="solid">
        <fgColor rgb="FF005641"/>
        <bgColor rgb="FF000000"/>
      </patternFill>
    </fill>
    <fill>
      <patternFill patternType="solid">
        <fgColor rgb="FF005641"/>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s>
  <cellStyleXfs count="1">
    <xf numFmtId="0" fontId="0" fillId="0" borderId="0"/>
  </cellStyleXfs>
  <cellXfs count="99">
    <xf numFmtId="0" fontId="0" fillId="0" borderId="0" xfId="0"/>
    <xf numFmtId="0" fontId="0" fillId="0" borderId="0" xfId="0" applyAlignment="1">
      <alignment horizontal="center"/>
    </xf>
    <xf numFmtId="0" fontId="8" fillId="0" borderId="3" xfId="0" applyFont="1" applyBorder="1" applyAlignment="1">
      <alignment horizontal="center"/>
    </xf>
    <xf numFmtId="0" fontId="5" fillId="0" borderId="0" xfId="0" applyFont="1"/>
    <xf numFmtId="0" fontId="5" fillId="0" borderId="0" xfId="0" applyFont="1" applyAlignment="1">
      <alignment horizontal="center"/>
    </xf>
    <xf numFmtId="0" fontId="4" fillId="0" borderId="0" xfId="0" applyFont="1"/>
    <xf numFmtId="0" fontId="4" fillId="0" borderId="0" xfId="0" applyFont="1" applyAlignment="1">
      <alignment horizontal="center"/>
    </xf>
    <xf numFmtId="0" fontId="5" fillId="0" borderId="0" xfId="0" applyFont="1" applyAlignment="1">
      <alignment wrapText="1"/>
    </xf>
    <xf numFmtId="0" fontId="5" fillId="0" borderId="9" xfId="0" applyFont="1" applyBorder="1"/>
    <xf numFmtId="0" fontId="5" fillId="0" borderId="9" xfId="0" applyFont="1" applyBorder="1" applyAlignment="1">
      <alignment horizontal="center"/>
    </xf>
    <xf numFmtId="0" fontId="8" fillId="0" borderId="15" xfId="0" applyFont="1" applyBorder="1" applyAlignment="1">
      <alignment horizontal="center"/>
    </xf>
    <xf numFmtId="0" fontId="8" fillId="0" borderId="17" xfId="0" applyFont="1" applyBorder="1" applyAlignment="1">
      <alignment horizontal="center"/>
    </xf>
    <xf numFmtId="164" fontId="9" fillId="0" borderId="0" xfId="0" applyNumberFormat="1" applyFont="1" applyAlignment="1">
      <alignment vertical="center"/>
    </xf>
    <xf numFmtId="1" fontId="11" fillId="0" borderId="0" xfId="0" applyNumberFormat="1" applyFont="1"/>
    <xf numFmtId="1" fontId="0" fillId="0" borderId="19" xfId="0" applyNumberFormat="1" applyBorder="1" applyAlignment="1">
      <alignment horizontal="center"/>
    </xf>
    <xf numFmtId="1" fontId="0" fillId="0" borderId="18" xfId="0" applyNumberFormat="1" applyBorder="1" applyAlignment="1">
      <alignment horizontal="center"/>
    </xf>
    <xf numFmtId="164" fontId="12" fillId="0" borderId="0" xfId="0" applyNumberFormat="1" applyFont="1" applyAlignment="1">
      <alignment horizontal="center" vertical="center"/>
    </xf>
    <xf numFmtId="164" fontId="10" fillId="0" borderId="0" xfId="0" applyNumberFormat="1" applyFont="1" applyAlignment="1">
      <alignment horizontal="center" vertical="center"/>
    </xf>
    <xf numFmtId="164" fontId="12" fillId="0" borderId="9" xfId="0" applyNumberFormat="1" applyFont="1" applyBorder="1" applyAlignment="1">
      <alignment horizontal="center" vertical="center"/>
    </xf>
    <xf numFmtId="164" fontId="10" fillId="0" borderId="9" xfId="0" applyNumberFormat="1" applyFont="1" applyBorder="1" applyAlignment="1">
      <alignment horizontal="center" vertical="center"/>
    </xf>
    <xf numFmtId="0" fontId="5" fillId="0" borderId="0" xfId="0" applyFont="1" applyAlignment="1">
      <alignment vertical="top" wrapText="1"/>
    </xf>
    <xf numFmtId="0" fontId="4" fillId="2" borderId="7" xfId="0" applyFont="1" applyFill="1" applyBorder="1"/>
    <xf numFmtId="0" fontId="5" fillId="0" borderId="6" xfId="0" applyFont="1" applyBorder="1"/>
    <xf numFmtId="164" fontId="5" fillId="0" borderId="0" xfId="0" applyNumberFormat="1" applyFont="1"/>
    <xf numFmtId="0" fontId="5" fillId="0" borderId="7" xfId="0" applyFont="1" applyBorder="1"/>
    <xf numFmtId="0" fontId="5" fillId="0" borderId="0" xfId="0" applyFont="1" applyAlignment="1">
      <alignment horizontal="right"/>
    </xf>
    <xf numFmtId="0" fontId="5" fillId="0" borderId="7" xfId="0" applyFont="1" applyBorder="1" applyAlignment="1">
      <alignment horizontal="right"/>
    </xf>
    <xf numFmtId="0" fontId="5" fillId="0" borderId="6" xfId="0" applyFont="1" applyBorder="1" applyAlignment="1">
      <alignment vertical="top" wrapText="1"/>
    </xf>
    <xf numFmtId="0" fontId="5" fillId="0" borderId="8" xfId="0" applyFont="1" applyBorder="1"/>
    <xf numFmtId="164" fontId="5" fillId="0" borderId="9" xfId="0" applyNumberFormat="1" applyFont="1" applyBorder="1"/>
    <xf numFmtId="0" fontId="0" fillId="0" borderId="10" xfId="0" applyBorder="1"/>
    <xf numFmtId="1" fontId="0" fillId="0" borderId="11" xfId="0" applyNumberFormat="1" applyBorder="1" applyAlignment="1">
      <alignment horizontal="center"/>
    </xf>
    <xf numFmtId="1" fontId="0" fillId="0" borderId="16" xfId="0" applyNumberFormat="1" applyBorder="1" applyAlignment="1">
      <alignment horizontal="center"/>
    </xf>
    <xf numFmtId="0" fontId="0" fillId="3" borderId="15" xfId="0" applyFill="1" applyBorder="1" applyAlignment="1">
      <alignment horizontal="center" wrapText="1"/>
    </xf>
    <xf numFmtId="0" fontId="10" fillId="4" borderId="1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7" fillId="2" borderId="0" xfId="0" applyFont="1" applyFill="1"/>
    <xf numFmtId="1" fontId="7" fillId="2" borderId="7" xfId="0" applyNumberFormat="1" applyFont="1" applyFill="1" applyBorder="1"/>
    <xf numFmtId="0" fontId="7" fillId="0" borderId="0" xfId="0" applyFont="1"/>
    <xf numFmtId="164" fontId="7" fillId="2" borderId="7" xfId="0" applyNumberFormat="1" applyFont="1" applyFill="1" applyBorder="1"/>
    <xf numFmtId="0" fontId="0" fillId="0" borderId="6" xfId="0" applyBorder="1"/>
    <xf numFmtId="0" fontId="5" fillId="2" borderId="7" xfId="0" applyFont="1" applyFill="1" applyBorder="1"/>
    <xf numFmtId="0" fontId="5" fillId="2" borderId="0" xfId="0" applyFont="1" applyFill="1"/>
    <xf numFmtId="0" fontId="7" fillId="0" borderId="9" xfId="0" applyFont="1" applyBorder="1"/>
    <xf numFmtId="164" fontId="7" fillId="2" borderId="10" xfId="0" applyNumberFormat="1" applyFont="1" applyFill="1" applyBorder="1"/>
    <xf numFmtId="164" fontId="5" fillId="0" borderId="0" xfId="0" applyNumberFormat="1" applyFont="1" applyAlignment="1">
      <alignment horizontal="center" vertical="center"/>
    </xf>
    <xf numFmtId="164" fontId="4" fillId="0" borderId="0" xfId="0" applyNumberFormat="1" applyFont="1" applyAlignment="1">
      <alignment horizontal="center" vertical="center"/>
    </xf>
    <xf numFmtId="164" fontId="5" fillId="0" borderId="9" xfId="0" applyNumberFormat="1" applyFont="1" applyBorder="1" applyAlignment="1">
      <alignment horizontal="center" vertical="center"/>
    </xf>
    <xf numFmtId="164" fontId="4" fillId="0" borderId="9" xfId="0" applyNumberFormat="1" applyFont="1" applyBorder="1" applyAlignment="1">
      <alignment horizontal="center" vertical="center"/>
    </xf>
    <xf numFmtId="0" fontId="5" fillId="0" borderId="0" xfId="0" applyFont="1" applyAlignment="1">
      <alignment horizontal="center" vertical="center"/>
    </xf>
    <xf numFmtId="0" fontId="2" fillId="5" borderId="0" xfId="0" applyFont="1" applyFill="1" applyAlignment="1">
      <alignment horizontal="center" vertical="center"/>
    </xf>
    <xf numFmtId="0" fontId="15" fillId="5" borderId="0" xfId="0" applyFont="1" applyFill="1" applyAlignment="1">
      <alignment horizontal="center" vertical="center"/>
    </xf>
    <xf numFmtId="0" fontId="2" fillId="5" borderId="0" xfId="0" applyFont="1" applyFill="1" applyAlignment="1">
      <alignment horizontal="center" vertical="center" wrapText="1"/>
    </xf>
    <xf numFmtId="0" fontId="15" fillId="5" borderId="0" xfId="0" applyFont="1" applyFill="1" applyAlignment="1">
      <alignment horizontal="center" vertical="center" wrapText="1"/>
    </xf>
    <xf numFmtId="0" fontId="6" fillId="5" borderId="4" xfId="0" applyFont="1" applyFill="1" applyBorder="1" applyAlignment="1">
      <alignment horizontal="center"/>
    </xf>
    <xf numFmtId="0" fontId="6" fillId="5" borderId="23" xfId="0" applyFont="1" applyFill="1" applyBorder="1" applyAlignment="1">
      <alignment horizontal="center"/>
    </xf>
    <xf numFmtId="0" fontId="6" fillId="5" borderId="5" xfId="0" applyFont="1" applyFill="1" applyBorder="1" applyAlignment="1">
      <alignment horizontal="center"/>
    </xf>
    <xf numFmtId="0" fontId="2" fillId="5" borderId="4" xfId="0" applyFont="1" applyFill="1" applyBorder="1" applyAlignment="1">
      <alignment horizontal="center"/>
    </xf>
    <xf numFmtId="0" fontId="2" fillId="5" borderId="23" xfId="0" applyFont="1" applyFill="1" applyBorder="1" applyAlignment="1">
      <alignment horizontal="center"/>
    </xf>
    <xf numFmtId="0" fontId="2" fillId="5" borderId="5" xfId="0" applyFont="1" applyFill="1" applyBorder="1" applyAlignment="1">
      <alignment horizontal="center"/>
    </xf>
    <xf numFmtId="0" fontId="16"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1" fontId="3" fillId="0" borderId="5" xfId="0" applyNumberFormat="1" applyFont="1" applyBorder="1" applyAlignment="1">
      <alignment horizontal="center" vertical="center"/>
    </xf>
    <xf numFmtId="1" fontId="3" fillId="0" borderId="7" xfId="0" applyNumberFormat="1" applyFont="1" applyBorder="1" applyAlignment="1">
      <alignment horizontal="center" vertical="center"/>
    </xf>
    <xf numFmtId="1" fontId="3" fillId="0" borderId="10" xfId="0" applyNumberFormat="1" applyFont="1" applyBorder="1" applyAlignment="1">
      <alignment horizontal="center" vertical="center"/>
    </xf>
    <xf numFmtId="164" fontId="4" fillId="0" borderId="0" xfId="0" applyNumberFormat="1" applyFont="1" applyAlignment="1">
      <alignment horizontal="center" vertical="center"/>
    </xf>
    <xf numFmtId="164" fontId="4" fillId="0" borderId="9" xfId="0" applyNumberFormat="1" applyFont="1" applyBorder="1" applyAlignment="1">
      <alignment horizontal="center" vertical="center"/>
    </xf>
    <xf numFmtId="0" fontId="1" fillId="0" borderId="1"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3" xfId="0" applyFont="1" applyFill="1" applyBorder="1" applyAlignment="1">
      <alignment horizontal="center" vertical="center"/>
    </xf>
    <xf numFmtId="0" fontId="14" fillId="0" borderId="4" xfId="0" applyFont="1" applyBorder="1" applyAlignment="1">
      <alignment horizontal="left" vertical="top" wrapText="1"/>
    </xf>
    <xf numFmtId="0" fontId="14" fillId="0" borderId="23"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0" xfId="0" applyFont="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3" fillId="0" borderId="0" xfId="0" applyFont="1" applyAlignment="1">
      <alignment wrapText="1"/>
    </xf>
    <xf numFmtId="0" fontId="4" fillId="2" borderId="1" xfId="0" applyFont="1" applyFill="1" applyBorder="1" applyAlignment="1"/>
    <xf numFmtId="0" fontId="0" fillId="0" borderId="2" xfId="0" applyBorder="1" applyAlignment="1"/>
    <xf numFmtId="0" fontId="4" fillId="2" borderId="2" xfId="0" applyFont="1" applyFill="1" applyBorder="1" applyAlignment="1"/>
    <xf numFmtId="0" fontId="10" fillId="2" borderId="2" xfId="0" applyFont="1" applyFill="1" applyBorder="1" applyAlignment="1"/>
    <xf numFmtId="0" fontId="4" fillId="2" borderId="6" xfId="0" applyFont="1" applyFill="1" applyBorder="1" applyAlignment="1"/>
    <xf numFmtId="0" fontId="0" fillId="0" borderId="0" xfId="0" applyAlignment="1"/>
    <xf numFmtId="0" fontId="4" fillId="2" borderId="0" xfId="0" applyFont="1" applyFill="1" applyAlignment="1"/>
  </cellXfs>
  <cellStyles count="1">
    <cellStyle name="Normal" xfId="0" builtinId="0"/>
  </cellStyles>
  <dxfs count="0"/>
  <tableStyles count="0" defaultTableStyle="TableStyleMedium2" defaultPivotStyle="PivotStyleLight16"/>
  <colors>
    <mruColors>
      <color rgb="FF005641"/>
      <color rgb="FF004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29"/>
  <sheetViews>
    <sheetView tabSelected="1" workbookViewId="0">
      <selection activeCell="C9" sqref="C9"/>
    </sheetView>
  </sheetViews>
  <sheetFormatPr defaultColWidth="14.42578125" defaultRowHeight="15.75" customHeight="1"/>
  <cols>
    <col min="1" max="1" width="11.28515625" customWidth="1"/>
    <col min="2" max="2" width="44.28515625" customWidth="1"/>
    <col min="3" max="3" width="17" customWidth="1"/>
    <col min="4" max="6" width="23.140625" customWidth="1"/>
    <col min="7" max="7" width="18" customWidth="1"/>
    <col min="8" max="8" width="21.7109375" customWidth="1"/>
  </cols>
  <sheetData>
    <row r="1" spans="1:8" ht="44.25" customHeight="1">
      <c r="A1" s="61" t="s">
        <v>0</v>
      </c>
      <c r="B1" s="62"/>
      <c r="C1" s="62"/>
      <c r="D1" s="62"/>
      <c r="E1" s="62"/>
      <c r="F1" s="62"/>
      <c r="G1" s="62"/>
      <c r="H1" s="63"/>
    </row>
    <row r="2" spans="1:8" ht="28.5" customHeight="1" thickBot="1">
      <c r="A2" s="51" t="s">
        <v>1</v>
      </c>
      <c r="B2" s="51" t="s">
        <v>2</v>
      </c>
      <c r="C2" s="52" t="s">
        <v>3</v>
      </c>
      <c r="D2" s="53" t="s">
        <v>4</v>
      </c>
      <c r="E2" s="54" t="s">
        <v>5</v>
      </c>
      <c r="F2" s="53" t="s">
        <v>6</v>
      </c>
      <c r="G2" s="53"/>
      <c r="H2" s="52" t="s">
        <v>7</v>
      </c>
    </row>
    <row r="3" spans="1:8" ht="15.75" customHeight="1" thickBot="1">
      <c r="A3" s="64">
        <v>1</v>
      </c>
      <c r="B3" s="92" t="s">
        <v>8</v>
      </c>
      <c r="C3" s="93"/>
      <c r="D3" s="93"/>
      <c r="E3" s="93"/>
      <c r="F3" s="93"/>
      <c r="G3" s="2" t="s">
        <v>9</v>
      </c>
      <c r="H3" s="67">
        <f>SUM(F4,F5,F6,F7,F8,F9,F10,F11,F12,F13,F16,F17,F18,F19,F20,F21,F22,F23,F24,F25,F26,F27,F28)</f>
        <v>17.84375</v>
      </c>
    </row>
    <row r="4" spans="1:8" ht="15.75" customHeight="1">
      <c r="A4" s="65"/>
      <c r="B4" s="3" t="s">
        <v>10</v>
      </c>
      <c r="C4" s="4"/>
      <c r="D4" s="46">
        <f>'Course Credit Equivalency'!B3</f>
        <v>1.5</v>
      </c>
      <c r="E4" s="46">
        <f t="shared" ref="E4:E13" si="0">SUM(C4*D4)</f>
        <v>0</v>
      </c>
      <c r="F4" s="47">
        <f t="shared" ref="F4:F13" si="1">SUM(E4*1.25)</f>
        <v>0</v>
      </c>
      <c r="G4" s="12">
        <f>G5</f>
        <v>6.09375</v>
      </c>
      <c r="H4" s="68"/>
    </row>
    <row r="5" spans="1:8" ht="15.75" customHeight="1">
      <c r="A5" s="65"/>
      <c r="B5" s="3" t="s">
        <v>11</v>
      </c>
      <c r="C5" s="4">
        <v>1</v>
      </c>
      <c r="D5" s="46">
        <f>'Course Credit Equivalency'!B4</f>
        <v>0.625</v>
      </c>
      <c r="E5" s="46">
        <f t="shared" si="0"/>
        <v>0.625</v>
      </c>
      <c r="F5" s="47">
        <f t="shared" si="1"/>
        <v>0.78125</v>
      </c>
      <c r="G5" s="70">
        <f>SUM(F4:F13)</f>
        <v>6.09375</v>
      </c>
      <c r="H5" s="68"/>
    </row>
    <row r="6" spans="1:8" ht="15.75" customHeight="1">
      <c r="A6" s="65"/>
      <c r="B6" s="3" t="s">
        <v>12</v>
      </c>
      <c r="C6" s="4"/>
      <c r="D6" s="46">
        <f>'Course Credit Equivalency'!B5</f>
        <v>0.875</v>
      </c>
      <c r="E6" s="46">
        <f t="shared" si="0"/>
        <v>0</v>
      </c>
      <c r="F6" s="47">
        <f t="shared" si="1"/>
        <v>0</v>
      </c>
      <c r="G6" s="70"/>
      <c r="H6" s="68"/>
    </row>
    <row r="7" spans="1:8" ht="15.75" customHeight="1">
      <c r="A7" s="65"/>
      <c r="B7" s="3" t="s">
        <v>13</v>
      </c>
      <c r="C7" s="4"/>
      <c r="D7" s="46">
        <v>3</v>
      </c>
      <c r="E7" s="46">
        <f t="shared" si="0"/>
        <v>0</v>
      </c>
      <c r="F7" s="47">
        <f t="shared" si="1"/>
        <v>0</v>
      </c>
      <c r="G7" s="70"/>
      <c r="H7" s="68"/>
    </row>
    <row r="8" spans="1:8" ht="15.75" customHeight="1">
      <c r="A8" s="65"/>
      <c r="B8" s="3" t="s">
        <v>14</v>
      </c>
      <c r="C8" s="4">
        <v>1</v>
      </c>
      <c r="D8" s="46">
        <f>'Course Credit Equivalency'!B7</f>
        <v>1.25</v>
      </c>
      <c r="E8" s="46">
        <f t="shared" si="0"/>
        <v>1.25</v>
      </c>
      <c r="F8" s="47">
        <f t="shared" si="1"/>
        <v>1.5625</v>
      </c>
      <c r="G8" s="70"/>
      <c r="H8" s="68"/>
    </row>
    <row r="9" spans="1:8" ht="15.75" customHeight="1">
      <c r="A9" s="65"/>
      <c r="B9" s="3" t="s">
        <v>15</v>
      </c>
      <c r="C9" s="4"/>
      <c r="D9" s="46">
        <f>'Course Credit Equivalency'!B8</f>
        <v>2.25</v>
      </c>
      <c r="E9" s="46">
        <f t="shared" si="0"/>
        <v>0</v>
      </c>
      <c r="F9" s="47">
        <f t="shared" si="1"/>
        <v>0</v>
      </c>
      <c r="G9" s="70"/>
      <c r="H9" s="68"/>
    </row>
    <row r="10" spans="1:8" ht="15.75" customHeight="1">
      <c r="A10" s="65"/>
      <c r="B10" s="3" t="s">
        <v>16</v>
      </c>
      <c r="C10" s="4">
        <v>1</v>
      </c>
      <c r="D10" s="46">
        <f>'Course Credit Equivalency'!B9</f>
        <v>1</v>
      </c>
      <c r="E10" s="46">
        <f t="shared" si="0"/>
        <v>1</v>
      </c>
      <c r="F10" s="47">
        <f t="shared" si="1"/>
        <v>1.25</v>
      </c>
      <c r="G10" s="70"/>
      <c r="H10" s="68"/>
    </row>
    <row r="11" spans="1:8" ht="15.75" customHeight="1">
      <c r="A11" s="65"/>
      <c r="B11" s="3" t="s">
        <v>17</v>
      </c>
      <c r="C11" s="4"/>
      <c r="D11" s="46">
        <f>'Course Credit Equivalency'!B10</f>
        <v>1</v>
      </c>
      <c r="E11" s="46">
        <f t="shared" si="0"/>
        <v>0</v>
      </c>
      <c r="F11" s="47">
        <f t="shared" si="1"/>
        <v>0</v>
      </c>
      <c r="G11" s="70"/>
      <c r="H11" s="68"/>
    </row>
    <row r="12" spans="1:8" ht="15.75" customHeight="1">
      <c r="A12" s="65"/>
      <c r="B12" s="3" t="s">
        <v>18</v>
      </c>
      <c r="C12" s="4">
        <v>1</v>
      </c>
      <c r="D12" s="46">
        <f>'Course Credit Equivalency'!B11</f>
        <v>2</v>
      </c>
      <c r="E12" s="46">
        <f t="shared" si="0"/>
        <v>2</v>
      </c>
      <c r="F12" s="47">
        <f t="shared" si="1"/>
        <v>2.5</v>
      </c>
      <c r="G12" s="70"/>
      <c r="H12" s="68"/>
    </row>
    <row r="13" spans="1:8" ht="15.75" customHeight="1">
      <c r="A13" s="65"/>
      <c r="B13" s="3" t="s">
        <v>19</v>
      </c>
      <c r="C13" s="4"/>
      <c r="D13" s="46">
        <f>'Course Credit Equivalency'!B12</f>
        <v>1.5</v>
      </c>
      <c r="E13" s="46">
        <f t="shared" si="0"/>
        <v>0</v>
      </c>
      <c r="F13" s="47">
        <f t="shared" si="1"/>
        <v>0</v>
      </c>
      <c r="G13" s="70"/>
      <c r="H13" s="68"/>
    </row>
    <row r="14" spans="1:8" ht="15.75" customHeight="1" thickBot="1">
      <c r="A14" s="65"/>
      <c r="B14" s="5"/>
      <c r="C14" s="6"/>
      <c r="D14" s="5"/>
      <c r="E14" s="5"/>
      <c r="F14" s="47"/>
      <c r="G14" s="47"/>
      <c r="H14" s="68"/>
    </row>
    <row r="15" spans="1:8" ht="15.75" customHeight="1" thickBot="1">
      <c r="A15" s="65"/>
      <c r="B15" s="92" t="s">
        <v>20</v>
      </c>
      <c r="C15" s="93"/>
      <c r="D15" s="93"/>
      <c r="E15" s="93"/>
      <c r="F15" s="93"/>
      <c r="G15" s="2" t="s">
        <v>21</v>
      </c>
      <c r="H15" s="68"/>
    </row>
    <row r="16" spans="1:8" ht="15.75" customHeight="1">
      <c r="A16" s="65"/>
      <c r="B16" s="3" t="s">
        <v>22</v>
      </c>
      <c r="C16" s="4"/>
      <c r="D16" s="46">
        <f>'Course Credit Equivalency'!B14</f>
        <v>3</v>
      </c>
      <c r="E16" s="46">
        <f t="shared" ref="E16:E28" si="2">SUM(C16*D16)</f>
        <v>0</v>
      </c>
      <c r="F16" s="47">
        <f t="shared" ref="F16:F28" si="3">SUM(E16*1.25)</f>
        <v>0</v>
      </c>
      <c r="G16" s="12">
        <f>G17</f>
        <v>11.75</v>
      </c>
      <c r="H16" s="68"/>
    </row>
    <row r="17" spans="1:8" ht="15.75" customHeight="1">
      <c r="A17" s="65"/>
      <c r="B17" s="3" t="s">
        <v>23</v>
      </c>
      <c r="C17" s="4">
        <v>1</v>
      </c>
      <c r="D17" s="46">
        <v>2</v>
      </c>
      <c r="E17" s="46">
        <f t="shared" si="2"/>
        <v>2</v>
      </c>
      <c r="F17" s="47">
        <f t="shared" si="3"/>
        <v>2.5</v>
      </c>
      <c r="G17" s="70">
        <f>SUM(F16:F28)</f>
        <v>11.75</v>
      </c>
      <c r="H17" s="68"/>
    </row>
    <row r="18" spans="1:8" ht="15.75" customHeight="1">
      <c r="A18" s="65"/>
      <c r="B18" s="3" t="s">
        <v>24</v>
      </c>
      <c r="C18" s="4"/>
      <c r="D18" s="46">
        <f>'Course Credit Equivalency'!B16</f>
        <v>1</v>
      </c>
      <c r="E18" s="46">
        <f t="shared" si="2"/>
        <v>0</v>
      </c>
      <c r="F18" s="47">
        <f t="shared" si="3"/>
        <v>0</v>
      </c>
      <c r="G18" s="70"/>
      <c r="H18" s="68"/>
    </row>
    <row r="19" spans="1:8" ht="15.75" customHeight="1">
      <c r="A19" s="65"/>
      <c r="B19" s="3" t="s">
        <v>25</v>
      </c>
      <c r="C19" s="4">
        <v>1</v>
      </c>
      <c r="D19" s="46">
        <v>2</v>
      </c>
      <c r="E19" s="46">
        <f t="shared" si="2"/>
        <v>2</v>
      </c>
      <c r="F19" s="47">
        <f t="shared" si="3"/>
        <v>2.5</v>
      </c>
      <c r="G19" s="70"/>
      <c r="H19" s="68"/>
    </row>
    <row r="20" spans="1:8" ht="15.75" customHeight="1">
      <c r="A20" s="65"/>
      <c r="B20" s="3" t="s">
        <v>26</v>
      </c>
      <c r="C20" s="4"/>
      <c r="D20" s="46">
        <f>'Course Credit Equivalency'!B18</f>
        <v>0.75</v>
      </c>
      <c r="E20" s="46">
        <f t="shared" si="2"/>
        <v>0</v>
      </c>
      <c r="F20" s="47">
        <f t="shared" si="3"/>
        <v>0</v>
      </c>
      <c r="G20" s="70"/>
      <c r="H20" s="68"/>
    </row>
    <row r="21" spans="1:8" ht="15.75" customHeight="1">
      <c r="A21" s="65"/>
      <c r="B21" s="20" t="s">
        <v>27</v>
      </c>
      <c r="C21" s="4">
        <v>1</v>
      </c>
      <c r="D21" s="46">
        <f>'Course Credit Equivalency'!B19</f>
        <v>3</v>
      </c>
      <c r="E21" s="46">
        <f t="shared" si="2"/>
        <v>3</v>
      </c>
      <c r="F21" s="47">
        <f t="shared" si="3"/>
        <v>3.75</v>
      </c>
      <c r="G21" s="70"/>
      <c r="H21" s="68"/>
    </row>
    <row r="22" spans="1:8" ht="15.75" customHeight="1">
      <c r="A22" s="65"/>
      <c r="B22" s="3" t="s">
        <v>28</v>
      </c>
      <c r="C22" s="4"/>
      <c r="D22" s="46">
        <f>'Course Credit Equivalency'!B20</f>
        <v>6</v>
      </c>
      <c r="E22" s="46">
        <f t="shared" si="2"/>
        <v>0</v>
      </c>
      <c r="F22" s="47">
        <f t="shared" si="3"/>
        <v>0</v>
      </c>
      <c r="G22" s="70"/>
      <c r="H22" s="68"/>
    </row>
    <row r="23" spans="1:8" ht="15.75" customHeight="1">
      <c r="A23" s="65"/>
      <c r="B23" s="3" t="s">
        <v>29</v>
      </c>
      <c r="C23" s="4"/>
      <c r="D23" s="46">
        <f>'Course Credit Equivalency'!B21</f>
        <v>7</v>
      </c>
      <c r="E23" s="46">
        <f t="shared" si="2"/>
        <v>0</v>
      </c>
      <c r="F23" s="47">
        <f t="shared" si="3"/>
        <v>0</v>
      </c>
      <c r="G23" s="70"/>
      <c r="H23" s="68"/>
    </row>
    <row r="24" spans="1:8" ht="15.75" customHeight="1">
      <c r="A24" s="65"/>
      <c r="B24" s="3" t="s">
        <v>30</v>
      </c>
      <c r="C24" s="4"/>
      <c r="D24" s="46">
        <f>'Course Credit Equivalency'!B22</f>
        <v>2.5</v>
      </c>
      <c r="E24" s="46">
        <f t="shared" si="2"/>
        <v>0</v>
      </c>
      <c r="F24" s="47">
        <f t="shared" si="3"/>
        <v>0</v>
      </c>
      <c r="G24" s="70"/>
      <c r="H24" s="68"/>
    </row>
    <row r="25" spans="1:8" ht="15.75" customHeight="1">
      <c r="A25" s="65"/>
      <c r="B25" s="3" t="s">
        <v>31</v>
      </c>
      <c r="C25" s="4"/>
      <c r="D25" s="46">
        <v>8</v>
      </c>
      <c r="E25" s="46">
        <f t="shared" si="2"/>
        <v>0</v>
      </c>
      <c r="F25" s="47">
        <v>3</v>
      </c>
      <c r="G25" s="70"/>
      <c r="H25" s="68"/>
    </row>
    <row r="26" spans="1:8" ht="15.75" customHeight="1">
      <c r="A26" s="65"/>
      <c r="B26" s="3" t="s">
        <v>32</v>
      </c>
      <c r="C26" s="4"/>
      <c r="D26" s="46">
        <f>'Course Credit Equivalency'!B24</f>
        <v>5.5</v>
      </c>
      <c r="E26" s="46">
        <f t="shared" si="2"/>
        <v>0</v>
      </c>
      <c r="F26" s="47">
        <f t="shared" si="3"/>
        <v>0</v>
      </c>
      <c r="G26" s="70"/>
      <c r="H26" s="68"/>
    </row>
    <row r="27" spans="1:8" ht="15.75" customHeight="1">
      <c r="A27" s="65"/>
      <c r="B27" s="3" t="s">
        <v>33</v>
      </c>
      <c r="C27" s="4"/>
      <c r="D27" s="46">
        <f>'Course Credit Equivalency'!B25</f>
        <v>2</v>
      </c>
      <c r="E27" s="46">
        <f t="shared" si="2"/>
        <v>0</v>
      </c>
      <c r="F27" s="47">
        <f t="shared" si="3"/>
        <v>0</v>
      </c>
      <c r="G27" s="70"/>
      <c r="H27" s="68"/>
    </row>
    <row r="28" spans="1:8" ht="15.75" customHeight="1" thickBot="1">
      <c r="A28" s="66"/>
      <c r="B28" s="8" t="s">
        <v>34</v>
      </c>
      <c r="C28" s="9"/>
      <c r="D28" s="48">
        <f>'Course Credit Equivalency'!B26</f>
        <v>2.25</v>
      </c>
      <c r="E28" s="48">
        <f t="shared" si="2"/>
        <v>0</v>
      </c>
      <c r="F28" s="49">
        <f t="shared" si="3"/>
        <v>0</v>
      </c>
      <c r="G28" s="71"/>
      <c r="H28" s="69"/>
    </row>
    <row r="29" spans="1:8" ht="15.75" customHeight="1">
      <c r="H29" s="13">
        <f>H3</f>
        <v>17.84375</v>
      </c>
    </row>
  </sheetData>
  <mergeCells count="7">
    <mergeCell ref="A1:H1"/>
    <mergeCell ref="A3:A28"/>
    <mergeCell ref="B3:F3"/>
    <mergeCell ref="H3:H28"/>
    <mergeCell ref="G5:G13"/>
    <mergeCell ref="B15:F15"/>
    <mergeCell ref="G17:G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C26"/>
  <sheetViews>
    <sheetView workbookViewId="0">
      <selection sqref="A1:C1"/>
    </sheetView>
  </sheetViews>
  <sheetFormatPr defaultColWidth="14.42578125" defaultRowHeight="15.75" customHeight="1"/>
  <cols>
    <col min="1" max="1" width="43.28515625" customWidth="1"/>
    <col min="2" max="2" width="29.140625" customWidth="1"/>
    <col min="3" max="3" width="36.85546875" customWidth="1"/>
  </cols>
  <sheetData>
    <row r="1" spans="1:3" ht="31.5" customHeight="1">
      <c r="A1" s="58" t="s">
        <v>51</v>
      </c>
      <c r="B1" s="59" t="s">
        <v>52</v>
      </c>
      <c r="C1" s="60" t="s">
        <v>53</v>
      </c>
    </row>
    <row r="2" spans="1:3" ht="15.75" customHeight="1">
      <c r="A2" s="96" t="s">
        <v>8</v>
      </c>
      <c r="B2" s="97"/>
      <c r="C2" s="21"/>
    </row>
    <row r="3" spans="1:3" ht="15.75" customHeight="1">
      <c r="A3" s="22" t="s">
        <v>10</v>
      </c>
      <c r="B3" s="23">
        <f>'Time Estimator'!E3</f>
        <v>1.5</v>
      </c>
      <c r="C3" s="24"/>
    </row>
    <row r="4" spans="1:3" ht="15.75" customHeight="1">
      <c r="A4" s="22" t="s">
        <v>11</v>
      </c>
      <c r="B4" s="23">
        <f>'Time Estimator'!E4</f>
        <v>0.625</v>
      </c>
      <c r="C4" s="24"/>
    </row>
    <row r="5" spans="1:3" ht="15.75" customHeight="1">
      <c r="A5" s="22" t="s">
        <v>12</v>
      </c>
      <c r="B5" s="23">
        <f>'Time Estimator'!E5</f>
        <v>0.875</v>
      </c>
      <c r="C5" s="24"/>
    </row>
    <row r="6" spans="1:3" ht="15.75" customHeight="1">
      <c r="A6" s="22" t="s">
        <v>13</v>
      </c>
      <c r="B6" s="23">
        <f>'Time Estimator'!E6</f>
        <v>1.5</v>
      </c>
      <c r="C6" s="24"/>
    </row>
    <row r="7" spans="1:3" ht="15.75" customHeight="1">
      <c r="A7" s="22" t="s">
        <v>14</v>
      </c>
      <c r="B7" s="25">
        <f>'Time Estimator'!E7</f>
        <v>1.25</v>
      </c>
      <c r="C7" s="26"/>
    </row>
    <row r="8" spans="1:3" ht="15.75" customHeight="1">
      <c r="A8" s="22" t="s">
        <v>15</v>
      </c>
      <c r="B8" s="23">
        <f>'Time Estimator'!E8</f>
        <v>2.25</v>
      </c>
      <c r="C8" s="24"/>
    </row>
    <row r="9" spans="1:3" ht="15.75" customHeight="1">
      <c r="A9" s="22" t="s">
        <v>16</v>
      </c>
      <c r="B9" s="23">
        <f>'Time Estimator'!E9</f>
        <v>1</v>
      </c>
      <c r="C9" s="24"/>
    </row>
    <row r="10" spans="1:3" ht="15.75" customHeight="1">
      <c r="A10" s="22" t="s">
        <v>54</v>
      </c>
      <c r="B10" s="25">
        <f>'Time Estimator'!E10</f>
        <v>1</v>
      </c>
      <c r="C10" s="24"/>
    </row>
    <row r="11" spans="1:3" ht="15.75" customHeight="1">
      <c r="A11" s="22" t="s">
        <v>18</v>
      </c>
      <c r="B11" s="23">
        <f>'Time Estimator'!E11</f>
        <v>2</v>
      </c>
      <c r="C11" s="24" t="s">
        <v>55</v>
      </c>
    </row>
    <row r="12" spans="1:3" ht="15.75" customHeight="1">
      <c r="A12" s="22" t="s">
        <v>56</v>
      </c>
      <c r="B12" s="23">
        <f>'Time Estimator'!E12</f>
        <v>1.5</v>
      </c>
      <c r="C12" s="24"/>
    </row>
    <row r="13" spans="1:3" ht="15.75" customHeight="1">
      <c r="A13" s="96" t="s">
        <v>20</v>
      </c>
      <c r="B13" s="97"/>
      <c r="C13" s="21"/>
    </row>
    <row r="14" spans="1:3" ht="15.75" customHeight="1">
      <c r="A14" s="22" t="s">
        <v>57</v>
      </c>
      <c r="B14" s="23">
        <f>'Time Estimator'!E15</f>
        <v>3</v>
      </c>
      <c r="C14" s="24"/>
    </row>
    <row r="15" spans="1:3" ht="15.75" customHeight="1">
      <c r="A15" s="22" t="s">
        <v>58</v>
      </c>
      <c r="B15" s="23">
        <f>'Time Estimator'!E16</f>
        <v>4.5</v>
      </c>
      <c r="C15" s="24"/>
    </row>
    <row r="16" spans="1:3" ht="15.75" customHeight="1">
      <c r="A16" s="22" t="s">
        <v>24</v>
      </c>
      <c r="B16" s="23">
        <f>'Time Estimator'!E17</f>
        <v>1</v>
      </c>
      <c r="C16" s="24"/>
    </row>
    <row r="17" spans="1:3" ht="15.75" customHeight="1">
      <c r="A17" s="22" t="s">
        <v>25</v>
      </c>
      <c r="B17" s="23">
        <f>'Time Estimator'!E18</f>
        <v>1.75</v>
      </c>
      <c r="C17" s="24"/>
    </row>
    <row r="18" spans="1:3" ht="15.75" customHeight="1">
      <c r="A18" s="22" t="s">
        <v>26</v>
      </c>
      <c r="B18" s="23">
        <f>'Time Estimator'!E19</f>
        <v>0.75</v>
      </c>
      <c r="C18" s="24"/>
    </row>
    <row r="19" spans="1:3" ht="15.75" customHeight="1">
      <c r="A19" s="27" t="s">
        <v>27</v>
      </c>
      <c r="B19" s="23">
        <f>'Time Estimator'!E20</f>
        <v>3</v>
      </c>
      <c r="C19" s="24"/>
    </row>
    <row r="20" spans="1:3" ht="15.75" customHeight="1">
      <c r="A20" s="22" t="s">
        <v>59</v>
      </c>
      <c r="B20" s="23">
        <f>'Time Estimator'!E21</f>
        <v>6</v>
      </c>
      <c r="C20" s="24"/>
    </row>
    <row r="21" spans="1:3" ht="15.75" customHeight="1">
      <c r="A21" s="22" t="s">
        <v>60</v>
      </c>
      <c r="B21" s="23">
        <f>'Time Estimator'!E22</f>
        <v>7</v>
      </c>
      <c r="C21" s="24"/>
    </row>
    <row r="22" spans="1:3" ht="15.75" customHeight="1">
      <c r="A22" s="22" t="s">
        <v>30</v>
      </c>
      <c r="B22" s="23">
        <f>'Time Estimator'!E23</f>
        <v>2.5</v>
      </c>
      <c r="C22" s="24"/>
    </row>
    <row r="23" spans="1:3" ht="15.75" customHeight="1">
      <c r="A23" s="22" t="s">
        <v>31</v>
      </c>
      <c r="B23" s="23">
        <f>'Time Estimator'!E24</f>
        <v>4</v>
      </c>
      <c r="C23" s="24"/>
    </row>
    <row r="24" spans="1:3" ht="15.75" customHeight="1">
      <c r="A24" s="22" t="s">
        <v>32</v>
      </c>
      <c r="B24" s="23">
        <f>'Time Estimator'!E25</f>
        <v>5.5</v>
      </c>
      <c r="C24" s="24"/>
    </row>
    <row r="25" spans="1:3" ht="15.75" customHeight="1">
      <c r="A25" s="22" t="s">
        <v>33</v>
      </c>
      <c r="B25" s="23">
        <f>'Time Estimator'!E26</f>
        <v>2</v>
      </c>
      <c r="C25" s="24"/>
    </row>
    <row r="26" spans="1:3" ht="15.75" customHeight="1" thickBot="1">
      <c r="A26" s="28" t="s">
        <v>34</v>
      </c>
      <c r="B26" s="29">
        <f>'Time Estimator'!E27</f>
        <v>2.25</v>
      </c>
      <c r="C26" s="30"/>
    </row>
  </sheetData>
  <mergeCells count="2">
    <mergeCell ref="A2:B2"/>
    <mergeCell ref="A13:B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E28"/>
  <sheetViews>
    <sheetView workbookViewId="0">
      <selection activeCell="H13" sqref="H13"/>
    </sheetView>
  </sheetViews>
  <sheetFormatPr defaultColWidth="14.42578125" defaultRowHeight="15.75" customHeight="1"/>
  <cols>
    <col min="1" max="1" width="56.5703125" customWidth="1"/>
    <col min="2" max="2" width="20.85546875" customWidth="1"/>
    <col min="3" max="3" width="16.7109375" customWidth="1"/>
    <col min="4" max="4" width="19.42578125" customWidth="1"/>
    <col min="5" max="5" width="14.7109375" customWidth="1"/>
  </cols>
  <sheetData>
    <row r="1" spans="1:5">
      <c r="A1" s="55" t="s">
        <v>2</v>
      </c>
      <c r="B1" s="56" t="s">
        <v>61</v>
      </c>
      <c r="C1" s="56" t="s">
        <v>62</v>
      </c>
      <c r="D1" s="56" t="s">
        <v>63</v>
      </c>
      <c r="E1" s="57" t="s">
        <v>64</v>
      </c>
    </row>
    <row r="2" spans="1:5" ht="15.75" customHeight="1">
      <c r="A2" s="96" t="s">
        <v>8</v>
      </c>
      <c r="B2" s="97"/>
      <c r="C2" s="37"/>
      <c r="D2" s="37"/>
      <c r="E2" s="38"/>
    </row>
    <row r="3" spans="1:5" ht="15.75" customHeight="1">
      <c r="A3" s="22" t="s">
        <v>65</v>
      </c>
      <c r="B3" s="39">
        <v>2</v>
      </c>
      <c r="C3" s="39">
        <v>1</v>
      </c>
      <c r="D3" s="39">
        <v>1.5</v>
      </c>
      <c r="E3" s="40">
        <f>SUM(((C3)+(D3*4)+(B3))/6)</f>
        <v>1.5</v>
      </c>
    </row>
    <row r="4" spans="1:5" ht="15.75" customHeight="1">
      <c r="A4" s="22" t="s">
        <v>11</v>
      </c>
      <c r="B4" s="39">
        <v>0.75</v>
      </c>
      <c r="C4" s="39">
        <v>0.5</v>
      </c>
      <c r="D4" s="39">
        <f>AVERAGE(B4:C4)</f>
        <v>0.625</v>
      </c>
      <c r="E4" s="40">
        <f t="shared" ref="E4:E12" si="0">SUM(((C4)+(D4*4)+(B4))/6)</f>
        <v>0.625</v>
      </c>
    </row>
    <row r="5" spans="1:5" ht="15.75" customHeight="1">
      <c r="A5" s="22" t="s">
        <v>12</v>
      </c>
      <c r="B5" s="39">
        <v>1</v>
      </c>
      <c r="C5" s="39">
        <v>0.75</v>
      </c>
      <c r="D5" s="39">
        <f t="shared" ref="D5:D12" si="1">AVERAGE(B5:C5)</f>
        <v>0.875</v>
      </c>
      <c r="E5" s="40">
        <f t="shared" si="0"/>
        <v>0.875</v>
      </c>
    </row>
    <row r="6" spans="1:5" ht="15.75" customHeight="1">
      <c r="A6" s="22" t="s">
        <v>13</v>
      </c>
      <c r="B6" s="39">
        <v>2</v>
      </c>
      <c r="C6" s="39">
        <v>1</v>
      </c>
      <c r="D6" s="39">
        <f t="shared" si="1"/>
        <v>1.5</v>
      </c>
      <c r="E6" s="40">
        <f>SUM(((C6)+(D6*4)+(B6))/6)</f>
        <v>1.5</v>
      </c>
    </row>
    <row r="7" spans="1:5" ht="15.75" customHeight="1">
      <c r="A7" s="22" t="s">
        <v>66</v>
      </c>
      <c r="B7" s="39">
        <v>1.5</v>
      </c>
      <c r="C7" s="39">
        <v>1</v>
      </c>
      <c r="D7" s="39">
        <v>1.25</v>
      </c>
      <c r="E7" s="40">
        <f>SUM(((C7)+(D7*4)+(B7))/6)</f>
        <v>1.25</v>
      </c>
    </row>
    <row r="8" spans="1:5" ht="15.75" customHeight="1">
      <c r="A8" s="22" t="s">
        <v>15</v>
      </c>
      <c r="B8" s="39">
        <v>3</v>
      </c>
      <c r="C8" s="39">
        <v>1.5</v>
      </c>
      <c r="D8" s="39">
        <f t="shared" si="1"/>
        <v>2.25</v>
      </c>
      <c r="E8" s="40">
        <f t="shared" si="0"/>
        <v>2.25</v>
      </c>
    </row>
    <row r="9" spans="1:5" ht="15.75" customHeight="1">
      <c r="A9" s="22" t="s">
        <v>16</v>
      </c>
      <c r="B9" s="39">
        <v>1</v>
      </c>
      <c r="C9" s="39">
        <v>1</v>
      </c>
      <c r="D9" s="39">
        <f t="shared" si="1"/>
        <v>1</v>
      </c>
      <c r="E9" s="40">
        <f t="shared" si="0"/>
        <v>1</v>
      </c>
    </row>
    <row r="10" spans="1:5" ht="15.75" customHeight="1">
      <c r="A10" s="22" t="s">
        <v>17</v>
      </c>
      <c r="B10" s="39">
        <v>1</v>
      </c>
      <c r="C10" s="39">
        <v>1</v>
      </c>
      <c r="D10" s="39">
        <f t="shared" ref="D10" si="2">AVERAGE(B10:C10)</f>
        <v>1</v>
      </c>
      <c r="E10" s="40">
        <f t="shared" ref="E10" si="3">SUM(((C10)+(D10*4)+(B10))/6)</f>
        <v>1</v>
      </c>
    </row>
    <row r="11" spans="1:5" ht="15.75" customHeight="1">
      <c r="A11" s="22" t="s">
        <v>18</v>
      </c>
      <c r="B11" s="39">
        <v>3</v>
      </c>
      <c r="C11" s="39">
        <v>1</v>
      </c>
      <c r="D11" s="39">
        <f t="shared" si="1"/>
        <v>2</v>
      </c>
      <c r="E11" s="40">
        <f t="shared" si="0"/>
        <v>2</v>
      </c>
    </row>
    <row r="12" spans="1:5" ht="15.75" customHeight="1">
      <c r="A12" s="22" t="s">
        <v>56</v>
      </c>
      <c r="B12" s="39">
        <v>2</v>
      </c>
      <c r="C12" s="39">
        <v>1</v>
      </c>
      <c r="D12" s="39">
        <f t="shared" si="1"/>
        <v>1.5</v>
      </c>
      <c r="E12" s="40">
        <f t="shared" si="0"/>
        <v>1.5</v>
      </c>
    </row>
    <row r="13" spans="1:5" ht="15.75" customHeight="1">
      <c r="A13" s="41"/>
      <c r="E13" s="42"/>
    </row>
    <row r="14" spans="1:5" ht="15.75" customHeight="1">
      <c r="A14" s="96" t="s">
        <v>21</v>
      </c>
      <c r="B14" s="98"/>
      <c r="C14" s="43"/>
      <c r="D14" s="43"/>
      <c r="E14" s="42"/>
    </row>
    <row r="15" spans="1:5" ht="15.75" customHeight="1">
      <c r="A15" s="22" t="s">
        <v>57</v>
      </c>
      <c r="B15" s="39">
        <v>4</v>
      </c>
      <c r="C15" s="39">
        <v>2</v>
      </c>
      <c r="D15" s="39">
        <f>AVERAGE(B15:C15)</f>
        <v>3</v>
      </c>
      <c r="E15" s="40">
        <f t="shared" ref="E15:E27" si="4">SUM(((C15)+(D15*4)+(B15))/6)</f>
        <v>3</v>
      </c>
    </row>
    <row r="16" spans="1:5" ht="15.75" customHeight="1">
      <c r="A16" s="22" t="s">
        <v>58</v>
      </c>
      <c r="B16" s="39">
        <v>6</v>
      </c>
      <c r="C16" s="39">
        <v>3</v>
      </c>
      <c r="D16" s="39">
        <f t="shared" ref="D16:D27" si="5">AVERAGE(B16:C16)</f>
        <v>4.5</v>
      </c>
      <c r="E16" s="40">
        <f t="shared" si="4"/>
        <v>4.5</v>
      </c>
    </row>
    <row r="17" spans="1:5" ht="15.75" customHeight="1">
      <c r="A17" s="22" t="s">
        <v>24</v>
      </c>
      <c r="B17" s="39">
        <v>1</v>
      </c>
      <c r="C17" s="39">
        <v>1</v>
      </c>
      <c r="D17" s="39">
        <f t="shared" si="5"/>
        <v>1</v>
      </c>
      <c r="E17" s="40">
        <f t="shared" si="4"/>
        <v>1</v>
      </c>
    </row>
    <row r="18" spans="1:5" ht="15.75" customHeight="1">
      <c r="A18" s="22" t="s">
        <v>25</v>
      </c>
      <c r="B18" s="39">
        <v>1.5</v>
      </c>
      <c r="C18" s="39">
        <v>2</v>
      </c>
      <c r="D18" s="39">
        <f t="shared" si="5"/>
        <v>1.75</v>
      </c>
      <c r="E18" s="40">
        <f t="shared" si="4"/>
        <v>1.75</v>
      </c>
    </row>
    <row r="19" spans="1:5" ht="15.75" customHeight="1">
      <c r="A19" s="22" t="s">
        <v>26</v>
      </c>
      <c r="B19" s="39">
        <v>1</v>
      </c>
      <c r="C19" s="39">
        <v>0.5</v>
      </c>
      <c r="D19" s="39">
        <f t="shared" si="5"/>
        <v>0.75</v>
      </c>
      <c r="E19" s="40">
        <f t="shared" si="4"/>
        <v>0.75</v>
      </c>
    </row>
    <row r="20" spans="1:5" ht="15.75" customHeight="1">
      <c r="A20" s="27" t="s">
        <v>27</v>
      </c>
      <c r="B20" s="39">
        <v>4</v>
      </c>
      <c r="C20" s="39">
        <v>2</v>
      </c>
      <c r="D20" s="39">
        <f t="shared" si="5"/>
        <v>3</v>
      </c>
      <c r="E20" s="40">
        <f t="shared" si="4"/>
        <v>3</v>
      </c>
    </row>
    <row r="21" spans="1:5" ht="15.75" customHeight="1">
      <c r="A21" s="22" t="s">
        <v>59</v>
      </c>
      <c r="B21" s="39">
        <v>8</v>
      </c>
      <c r="C21" s="39">
        <v>4</v>
      </c>
      <c r="D21" s="39">
        <f t="shared" si="5"/>
        <v>6</v>
      </c>
      <c r="E21" s="40">
        <f t="shared" si="4"/>
        <v>6</v>
      </c>
    </row>
    <row r="22" spans="1:5" ht="15.75" customHeight="1">
      <c r="A22" s="22" t="s">
        <v>60</v>
      </c>
      <c r="B22" s="39">
        <v>9</v>
      </c>
      <c r="C22" s="39">
        <v>5</v>
      </c>
      <c r="D22" s="39">
        <f t="shared" si="5"/>
        <v>7</v>
      </c>
      <c r="E22" s="40">
        <f t="shared" si="4"/>
        <v>7</v>
      </c>
    </row>
    <row r="23" spans="1:5" ht="15.75" customHeight="1">
      <c r="A23" s="22" t="s">
        <v>30</v>
      </c>
      <c r="B23" s="39">
        <v>4</v>
      </c>
      <c r="C23" s="39">
        <v>1</v>
      </c>
      <c r="D23" s="39">
        <f t="shared" si="5"/>
        <v>2.5</v>
      </c>
      <c r="E23" s="40">
        <f t="shared" si="4"/>
        <v>2.5</v>
      </c>
    </row>
    <row r="24" spans="1:5" ht="15.75" customHeight="1">
      <c r="A24" s="22" t="s">
        <v>31</v>
      </c>
      <c r="B24" s="39">
        <v>5</v>
      </c>
      <c r="C24" s="39">
        <v>3</v>
      </c>
      <c r="D24" s="39">
        <f t="shared" si="5"/>
        <v>4</v>
      </c>
      <c r="E24" s="40">
        <f t="shared" si="4"/>
        <v>4</v>
      </c>
    </row>
    <row r="25" spans="1:5" ht="15.75" customHeight="1">
      <c r="A25" s="22" t="s">
        <v>32</v>
      </c>
      <c r="B25" s="39">
        <v>7</v>
      </c>
      <c r="C25" s="39">
        <v>4</v>
      </c>
      <c r="D25" s="39">
        <f t="shared" si="5"/>
        <v>5.5</v>
      </c>
      <c r="E25" s="40">
        <f t="shared" si="4"/>
        <v>5.5</v>
      </c>
    </row>
    <row r="26" spans="1:5" ht="15.75" customHeight="1">
      <c r="A26" s="22" t="s">
        <v>67</v>
      </c>
      <c r="B26" s="39">
        <v>3</v>
      </c>
      <c r="C26" s="39">
        <v>1</v>
      </c>
      <c r="D26" s="39">
        <f t="shared" si="5"/>
        <v>2</v>
      </c>
      <c r="E26" s="40">
        <f t="shared" si="4"/>
        <v>2</v>
      </c>
    </row>
    <row r="27" spans="1:5" ht="15.75" customHeight="1" thickBot="1">
      <c r="A27" s="28" t="s">
        <v>34</v>
      </c>
      <c r="B27" s="44">
        <v>3</v>
      </c>
      <c r="C27" s="44">
        <v>1.5</v>
      </c>
      <c r="D27" s="44">
        <f t="shared" si="5"/>
        <v>2.25</v>
      </c>
      <c r="E27" s="45">
        <f t="shared" si="4"/>
        <v>2.25</v>
      </c>
    </row>
    <row r="28" spans="1:5" ht="15.75" customHeight="1">
      <c r="A28" s="91" t="s">
        <v>55</v>
      </c>
      <c r="B28" s="91"/>
      <c r="C28" s="91"/>
      <c r="D28" s="91"/>
    </row>
  </sheetData>
  <mergeCells count="3">
    <mergeCell ref="A2:B2"/>
    <mergeCell ref="A14:B14"/>
    <mergeCell ref="A28:D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29"/>
  <sheetViews>
    <sheetView workbookViewId="0">
      <selection activeCell="H3" sqref="H3"/>
    </sheetView>
  </sheetViews>
  <sheetFormatPr defaultColWidth="14.42578125" defaultRowHeight="15.75" customHeight="1"/>
  <cols>
    <col min="2" max="2" width="47.7109375" customWidth="1"/>
    <col min="3" max="3" width="22" customWidth="1"/>
    <col min="4" max="7" width="23" customWidth="1"/>
    <col min="8" max="8" width="17.5703125" customWidth="1"/>
  </cols>
  <sheetData>
    <row r="1" spans="1:8" ht="15.75" customHeight="1" thickBot="1">
      <c r="A1" s="72" t="s">
        <v>35</v>
      </c>
      <c r="B1" s="62"/>
      <c r="C1" s="62"/>
      <c r="D1" s="62"/>
      <c r="E1" s="62"/>
      <c r="F1" s="62"/>
      <c r="G1" s="62"/>
      <c r="H1" s="63"/>
    </row>
    <row r="2" spans="1:8" ht="36.75" customHeight="1" thickBot="1">
      <c r="A2" s="51" t="s">
        <v>1</v>
      </c>
      <c r="B2" s="51" t="s">
        <v>2</v>
      </c>
      <c r="C2" s="52" t="s">
        <v>3</v>
      </c>
      <c r="D2" s="53" t="s">
        <v>4</v>
      </c>
      <c r="E2" s="54" t="s">
        <v>5</v>
      </c>
      <c r="F2" s="53" t="s">
        <v>6</v>
      </c>
      <c r="G2" s="53"/>
      <c r="H2" s="52" t="s">
        <v>7</v>
      </c>
    </row>
    <row r="3" spans="1:8" ht="15.75" customHeight="1" thickBot="1">
      <c r="A3" s="64">
        <v>2</v>
      </c>
      <c r="B3" s="92" t="s">
        <v>8</v>
      </c>
      <c r="C3" s="93"/>
      <c r="D3" s="93"/>
      <c r="E3" s="93"/>
      <c r="F3" s="93"/>
      <c r="G3" s="2" t="s">
        <v>9</v>
      </c>
      <c r="H3" s="67">
        <f>SUM(F4,F5,F6,F7,F8,F9,F10,F11,F12,F13,F16,F17,F18,F19,F20,F21,F22,F23,F24,F25,F26,F27,F28)</f>
        <v>12.03125</v>
      </c>
    </row>
    <row r="4" spans="1:8" ht="15.75" customHeight="1">
      <c r="A4" s="65"/>
      <c r="B4" s="3" t="s">
        <v>10</v>
      </c>
      <c r="C4" s="4"/>
      <c r="D4" s="46">
        <f>'Course Credit Equivalency'!B3</f>
        <v>1.5</v>
      </c>
      <c r="E4" s="46">
        <f t="shared" ref="E4:E13" si="0">SUM(C4*D4)</f>
        <v>0</v>
      </c>
      <c r="F4" s="47">
        <f t="shared" ref="F4:F13" si="1">SUM(E4*1.25)</f>
        <v>0</v>
      </c>
      <c r="G4" s="12">
        <f>G5</f>
        <v>2.34375</v>
      </c>
      <c r="H4" s="68"/>
    </row>
    <row r="5" spans="1:8" ht="15.75" customHeight="1">
      <c r="A5" s="65"/>
      <c r="B5" s="3" t="s">
        <v>11</v>
      </c>
      <c r="C5" s="4">
        <v>1</v>
      </c>
      <c r="D5" s="46">
        <f>'Course Credit Equivalency'!B4</f>
        <v>0.625</v>
      </c>
      <c r="E5" s="46">
        <f t="shared" si="0"/>
        <v>0.625</v>
      </c>
      <c r="F5" s="47">
        <f t="shared" si="1"/>
        <v>0.78125</v>
      </c>
      <c r="G5" s="70">
        <f>SUM(F4:F13)</f>
        <v>2.34375</v>
      </c>
      <c r="H5" s="68"/>
    </row>
    <row r="6" spans="1:8" ht="15.75" customHeight="1">
      <c r="A6" s="65"/>
      <c r="B6" s="3" t="s">
        <v>12</v>
      </c>
      <c r="C6" s="4"/>
      <c r="D6" s="46">
        <f>'Course Credit Equivalency'!B5</f>
        <v>0.875</v>
      </c>
      <c r="E6" s="46">
        <f t="shared" si="0"/>
        <v>0</v>
      </c>
      <c r="F6" s="47">
        <f t="shared" si="1"/>
        <v>0</v>
      </c>
      <c r="G6" s="70"/>
      <c r="H6" s="68"/>
    </row>
    <row r="7" spans="1:8" ht="15.75" customHeight="1">
      <c r="A7" s="65"/>
      <c r="B7" s="3" t="s">
        <v>13</v>
      </c>
      <c r="C7" s="4"/>
      <c r="D7" s="46">
        <f>'Course Credit Equivalency'!B6</f>
        <v>1.5</v>
      </c>
      <c r="E7" s="46">
        <f t="shared" si="0"/>
        <v>0</v>
      </c>
      <c r="F7" s="47">
        <f t="shared" si="1"/>
        <v>0</v>
      </c>
      <c r="G7" s="70"/>
      <c r="H7" s="68"/>
    </row>
    <row r="8" spans="1:8" ht="15.75" customHeight="1">
      <c r="A8" s="65"/>
      <c r="B8" s="3" t="s">
        <v>14</v>
      </c>
      <c r="C8" s="4">
        <v>1</v>
      </c>
      <c r="D8" s="46">
        <f>'Course Credit Equivalency'!B7</f>
        <v>1.25</v>
      </c>
      <c r="E8" s="46">
        <f t="shared" si="0"/>
        <v>1.25</v>
      </c>
      <c r="F8" s="47">
        <f t="shared" si="1"/>
        <v>1.5625</v>
      </c>
      <c r="G8" s="70"/>
      <c r="H8" s="68"/>
    </row>
    <row r="9" spans="1:8" ht="15.75" customHeight="1">
      <c r="A9" s="65"/>
      <c r="B9" s="3" t="s">
        <v>15</v>
      </c>
      <c r="C9" s="4"/>
      <c r="D9" s="46">
        <f>'Course Credit Equivalency'!B8</f>
        <v>2.25</v>
      </c>
      <c r="E9" s="46">
        <f t="shared" si="0"/>
        <v>0</v>
      </c>
      <c r="F9" s="47">
        <f t="shared" si="1"/>
        <v>0</v>
      </c>
      <c r="G9" s="70"/>
      <c r="H9" s="68"/>
    </row>
    <row r="10" spans="1:8" ht="15.75" customHeight="1">
      <c r="A10" s="65"/>
      <c r="B10" s="3" t="s">
        <v>16</v>
      </c>
      <c r="C10" s="4"/>
      <c r="D10" s="46">
        <f>'Course Credit Equivalency'!B9</f>
        <v>1</v>
      </c>
      <c r="E10" s="46">
        <f t="shared" si="0"/>
        <v>0</v>
      </c>
      <c r="F10" s="47">
        <f t="shared" si="1"/>
        <v>0</v>
      </c>
      <c r="G10" s="70"/>
      <c r="H10" s="68"/>
    </row>
    <row r="11" spans="1:8" ht="15.75" customHeight="1">
      <c r="A11" s="65"/>
      <c r="B11" s="3" t="s">
        <v>17</v>
      </c>
      <c r="C11" s="4"/>
      <c r="D11" s="46">
        <f>'Course Credit Equivalency'!B10</f>
        <v>1</v>
      </c>
      <c r="E11" s="46">
        <f t="shared" si="0"/>
        <v>0</v>
      </c>
      <c r="F11" s="47">
        <f t="shared" si="1"/>
        <v>0</v>
      </c>
      <c r="G11" s="70"/>
      <c r="H11" s="68"/>
    </row>
    <row r="12" spans="1:8" ht="15.75" customHeight="1">
      <c r="A12" s="65"/>
      <c r="B12" s="3" t="s">
        <v>18</v>
      </c>
      <c r="C12" s="4"/>
      <c r="D12" s="46">
        <f>'Course Credit Equivalency'!B11</f>
        <v>2</v>
      </c>
      <c r="E12" s="46">
        <f t="shared" si="0"/>
        <v>0</v>
      </c>
      <c r="F12" s="47">
        <f t="shared" si="1"/>
        <v>0</v>
      </c>
      <c r="G12" s="70"/>
      <c r="H12" s="68"/>
    </row>
    <row r="13" spans="1:8" ht="15.75" customHeight="1">
      <c r="A13" s="65"/>
      <c r="B13" s="3" t="s">
        <v>19</v>
      </c>
      <c r="C13" s="4"/>
      <c r="D13" s="46">
        <f>'Course Credit Equivalency'!B12</f>
        <v>1.5</v>
      </c>
      <c r="E13" s="46">
        <f t="shared" si="0"/>
        <v>0</v>
      </c>
      <c r="F13" s="47">
        <f t="shared" si="1"/>
        <v>0</v>
      </c>
      <c r="G13" s="70"/>
      <c r="H13" s="68"/>
    </row>
    <row r="14" spans="1:8" ht="15.75" customHeight="1" thickBot="1">
      <c r="A14" s="65"/>
      <c r="B14" s="5"/>
      <c r="C14" s="6"/>
      <c r="D14" s="5"/>
      <c r="E14" s="5"/>
      <c r="F14" s="47"/>
      <c r="G14" s="47"/>
      <c r="H14" s="68"/>
    </row>
    <row r="15" spans="1:8" ht="15.75" customHeight="1" thickBot="1">
      <c r="A15" s="65"/>
      <c r="B15" s="92" t="s">
        <v>20</v>
      </c>
      <c r="C15" s="93"/>
      <c r="D15" s="93"/>
      <c r="E15" s="93"/>
      <c r="F15" s="93"/>
      <c r="G15" s="2" t="s">
        <v>21</v>
      </c>
      <c r="H15" s="68"/>
    </row>
    <row r="16" spans="1:8" ht="15.75" customHeight="1">
      <c r="A16" s="65"/>
      <c r="B16" s="3" t="s">
        <v>22</v>
      </c>
      <c r="C16" s="4"/>
      <c r="D16" s="46">
        <f>'Course Credit Equivalency'!B14</f>
        <v>3</v>
      </c>
      <c r="E16" s="46">
        <f t="shared" ref="E16:E28" si="2">SUM(C16*D16)</f>
        <v>0</v>
      </c>
      <c r="F16" s="47">
        <f t="shared" ref="F16:F28" si="3">SUM(E16*1.25)</f>
        <v>0</v>
      </c>
      <c r="G16" s="12">
        <f>G17</f>
        <v>9.6875</v>
      </c>
      <c r="H16" s="68"/>
    </row>
    <row r="17" spans="1:8" ht="15.75" customHeight="1">
      <c r="A17" s="65"/>
      <c r="B17" s="3" t="s">
        <v>23</v>
      </c>
      <c r="C17" s="4"/>
      <c r="D17" s="46">
        <f>'Course Credit Equivalency'!B15</f>
        <v>4.5</v>
      </c>
      <c r="E17" s="46">
        <f t="shared" si="2"/>
        <v>0</v>
      </c>
      <c r="F17" s="47">
        <f t="shared" si="3"/>
        <v>0</v>
      </c>
      <c r="G17" s="70">
        <f>SUM(F16:F28)</f>
        <v>9.6875</v>
      </c>
      <c r="H17" s="68"/>
    </row>
    <row r="18" spans="1:8" ht="15.75" customHeight="1">
      <c r="A18" s="65"/>
      <c r="B18" s="3" t="s">
        <v>24</v>
      </c>
      <c r="C18" s="4"/>
      <c r="D18" s="46">
        <f>'Course Credit Equivalency'!B16</f>
        <v>1</v>
      </c>
      <c r="E18" s="46">
        <f t="shared" si="2"/>
        <v>0</v>
      </c>
      <c r="F18" s="47">
        <f t="shared" si="3"/>
        <v>0</v>
      </c>
      <c r="G18" s="70"/>
      <c r="H18" s="68"/>
    </row>
    <row r="19" spans="1:8" ht="15.75" customHeight="1">
      <c r="A19" s="65"/>
      <c r="B19" s="3" t="s">
        <v>25</v>
      </c>
      <c r="C19" s="4"/>
      <c r="D19" s="46">
        <f>'Course Credit Equivalency'!B17</f>
        <v>1.75</v>
      </c>
      <c r="E19" s="46">
        <f t="shared" si="2"/>
        <v>0</v>
      </c>
      <c r="F19" s="47">
        <f t="shared" si="3"/>
        <v>0</v>
      </c>
      <c r="G19" s="70"/>
      <c r="H19" s="68"/>
    </row>
    <row r="20" spans="1:8" ht="15.75" customHeight="1">
      <c r="A20" s="65"/>
      <c r="B20" s="3" t="s">
        <v>26</v>
      </c>
      <c r="C20" s="4">
        <v>1</v>
      </c>
      <c r="D20" s="46">
        <f>'Course Credit Equivalency'!B18</f>
        <v>0.75</v>
      </c>
      <c r="E20" s="46">
        <f t="shared" si="2"/>
        <v>0.75</v>
      </c>
      <c r="F20" s="47">
        <f t="shared" si="3"/>
        <v>0.9375</v>
      </c>
      <c r="G20" s="70"/>
      <c r="H20" s="68"/>
    </row>
    <row r="21" spans="1:8" ht="15.75" customHeight="1">
      <c r="A21" s="65"/>
      <c r="B21" s="20" t="s">
        <v>27</v>
      </c>
      <c r="C21" s="4"/>
      <c r="D21" s="46">
        <f>'Course Credit Equivalency'!B19</f>
        <v>3</v>
      </c>
      <c r="E21" s="46">
        <f t="shared" si="2"/>
        <v>0</v>
      </c>
      <c r="F21" s="47">
        <f t="shared" si="3"/>
        <v>0</v>
      </c>
      <c r="G21" s="70"/>
      <c r="H21" s="68"/>
    </row>
    <row r="22" spans="1:8" ht="15.75" customHeight="1">
      <c r="A22" s="65"/>
      <c r="B22" s="3" t="s">
        <v>28</v>
      </c>
      <c r="C22" s="4"/>
      <c r="D22" s="46">
        <f>'Course Credit Equivalency'!B20</f>
        <v>6</v>
      </c>
      <c r="E22" s="46">
        <f t="shared" si="2"/>
        <v>0</v>
      </c>
      <c r="F22" s="47">
        <f t="shared" si="3"/>
        <v>0</v>
      </c>
      <c r="G22" s="70"/>
      <c r="H22" s="68"/>
    </row>
    <row r="23" spans="1:8" ht="15.75" customHeight="1">
      <c r="A23" s="65"/>
      <c r="B23" s="3" t="s">
        <v>29</v>
      </c>
      <c r="C23" s="4">
        <v>1</v>
      </c>
      <c r="D23" s="46">
        <f>'Course Credit Equivalency'!B21</f>
        <v>7</v>
      </c>
      <c r="E23" s="46">
        <f t="shared" si="2"/>
        <v>7</v>
      </c>
      <c r="F23" s="47">
        <f t="shared" si="3"/>
        <v>8.75</v>
      </c>
      <c r="G23" s="70"/>
      <c r="H23" s="68"/>
    </row>
    <row r="24" spans="1:8" ht="15.75" customHeight="1">
      <c r="A24" s="65"/>
      <c r="B24" s="3" t="s">
        <v>30</v>
      </c>
      <c r="C24" s="4"/>
      <c r="D24" s="46">
        <f>'Course Credit Equivalency'!B22</f>
        <v>2.5</v>
      </c>
      <c r="E24" s="46">
        <f t="shared" si="2"/>
        <v>0</v>
      </c>
      <c r="F24" s="47">
        <f t="shared" si="3"/>
        <v>0</v>
      </c>
      <c r="G24" s="70"/>
      <c r="H24" s="68"/>
    </row>
    <row r="25" spans="1:8" ht="15.75" customHeight="1">
      <c r="A25" s="65"/>
      <c r="B25" s="3" t="s">
        <v>31</v>
      </c>
      <c r="C25" s="4"/>
      <c r="D25" s="46">
        <f>'Course Credit Equivalency'!B23</f>
        <v>4</v>
      </c>
      <c r="E25" s="46">
        <f t="shared" si="2"/>
        <v>0</v>
      </c>
      <c r="F25" s="47">
        <f t="shared" si="3"/>
        <v>0</v>
      </c>
      <c r="G25" s="70"/>
      <c r="H25" s="68"/>
    </row>
    <row r="26" spans="1:8" ht="15.75" customHeight="1">
      <c r="A26" s="65"/>
      <c r="B26" s="3" t="s">
        <v>32</v>
      </c>
      <c r="C26" s="4"/>
      <c r="D26" s="46">
        <f>'Course Credit Equivalency'!B24</f>
        <v>5.5</v>
      </c>
      <c r="E26" s="46">
        <f t="shared" si="2"/>
        <v>0</v>
      </c>
      <c r="F26" s="47">
        <f t="shared" si="3"/>
        <v>0</v>
      </c>
      <c r="G26" s="70"/>
      <c r="H26" s="68"/>
    </row>
    <row r="27" spans="1:8" ht="15.75" customHeight="1">
      <c r="A27" s="65"/>
      <c r="B27" s="3" t="s">
        <v>33</v>
      </c>
      <c r="C27" s="4"/>
      <c r="D27" s="46">
        <f>'Course Credit Equivalency'!B25</f>
        <v>2</v>
      </c>
      <c r="E27" s="46">
        <f t="shared" si="2"/>
        <v>0</v>
      </c>
      <c r="F27" s="47">
        <f t="shared" si="3"/>
        <v>0</v>
      </c>
      <c r="G27" s="70"/>
      <c r="H27" s="68"/>
    </row>
    <row r="28" spans="1:8" ht="15.75" customHeight="1" thickBot="1">
      <c r="A28" s="66"/>
      <c r="B28" s="8" t="s">
        <v>34</v>
      </c>
      <c r="C28" s="9"/>
      <c r="D28" s="48">
        <f>'Course Credit Equivalency'!B26</f>
        <v>2.25</v>
      </c>
      <c r="E28" s="48">
        <f t="shared" si="2"/>
        <v>0</v>
      </c>
      <c r="F28" s="49">
        <f t="shared" si="3"/>
        <v>0</v>
      </c>
      <c r="G28" s="71"/>
      <c r="H28" s="69"/>
    </row>
    <row r="29" spans="1:8" ht="15.75" customHeight="1">
      <c r="H29" s="13">
        <f>H3</f>
        <v>12.03125</v>
      </c>
    </row>
  </sheetData>
  <mergeCells count="7">
    <mergeCell ref="A1:H1"/>
    <mergeCell ref="A3:A28"/>
    <mergeCell ref="B3:F3"/>
    <mergeCell ref="H3:H28"/>
    <mergeCell ref="G5:G13"/>
    <mergeCell ref="B15:F15"/>
    <mergeCell ref="G17:G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29"/>
  <sheetViews>
    <sheetView workbookViewId="0">
      <selection activeCell="H3" sqref="H3"/>
    </sheetView>
  </sheetViews>
  <sheetFormatPr defaultColWidth="14.42578125" defaultRowHeight="15.75" customHeight="1"/>
  <cols>
    <col min="2" max="2" width="44.28515625" customWidth="1"/>
    <col min="3" max="3" width="22" customWidth="1"/>
    <col min="6" max="6" width="18.5703125" customWidth="1"/>
    <col min="8" max="8" width="23.5703125" customWidth="1"/>
  </cols>
  <sheetData>
    <row r="1" spans="1:8" ht="15.75" customHeight="1" thickBot="1">
      <c r="A1" s="72" t="s">
        <v>35</v>
      </c>
      <c r="B1" s="62"/>
      <c r="C1" s="62"/>
      <c r="D1" s="62"/>
      <c r="E1" s="62"/>
      <c r="F1" s="62"/>
      <c r="G1" s="62"/>
      <c r="H1" s="63"/>
    </row>
    <row r="2" spans="1:8" ht="32.25" customHeight="1" thickBot="1">
      <c r="A2" s="51" t="s">
        <v>1</v>
      </c>
      <c r="B2" s="51" t="s">
        <v>2</v>
      </c>
      <c r="C2" s="52" t="s">
        <v>3</v>
      </c>
      <c r="D2" s="53" t="s">
        <v>4</v>
      </c>
      <c r="E2" s="54" t="s">
        <v>5</v>
      </c>
      <c r="F2" s="53" t="s">
        <v>6</v>
      </c>
      <c r="G2" s="53"/>
      <c r="H2" s="52" t="s">
        <v>7</v>
      </c>
    </row>
    <row r="3" spans="1:8" ht="15.75" customHeight="1" thickBot="1">
      <c r="A3" s="64">
        <v>3</v>
      </c>
      <c r="B3" s="92" t="s">
        <v>8</v>
      </c>
      <c r="C3" s="93"/>
      <c r="D3" s="93"/>
      <c r="E3" s="93"/>
      <c r="F3" s="93"/>
      <c r="G3" s="2" t="s">
        <v>9</v>
      </c>
      <c r="H3" s="67">
        <f>SUM(F4,F5,F6,F7,F8,F9,F10,F11,F12,F13,F16,F17,F18,F19,F20,F21,F22,F23,F24,F25,F26,F27,F28)</f>
        <v>10.78125</v>
      </c>
    </row>
    <row r="4" spans="1:8" ht="15.75" customHeight="1">
      <c r="A4" s="65"/>
      <c r="B4" s="3" t="s">
        <v>10</v>
      </c>
      <c r="C4" s="4"/>
      <c r="D4" s="46">
        <f>'Course Credit Equivalency'!B3</f>
        <v>1.5</v>
      </c>
      <c r="E4" s="46">
        <f t="shared" ref="E4:E13" si="0">SUM(C4*D4)</f>
        <v>0</v>
      </c>
      <c r="F4" s="47">
        <f t="shared" ref="F4:F13" si="1">SUM(E4*1.25)</f>
        <v>0</v>
      </c>
      <c r="G4" s="12">
        <f>G5</f>
        <v>3.90625</v>
      </c>
      <c r="H4" s="68"/>
    </row>
    <row r="5" spans="1:8" ht="15.75" customHeight="1">
      <c r="A5" s="65"/>
      <c r="B5" s="3" t="s">
        <v>11</v>
      </c>
      <c r="C5" s="4"/>
      <c r="D5" s="46">
        <f>'Course Credit Equivalency'!B4</f>
        <v>0.625</v>
      </c>
      <c r="E5" s="46">
        <f t="shared" si="0"/>
        <v>0</v>
      </c>
      <c r="F5" s="47">
        <f t="shared" si="1"/>
        <v>0</v>
      </c>
      <c r="G5" s="70">
        <f>SUM(F4:F13)</f>
        <v>3.90625</v>
      </c>
      <c r="H5" s="68"/>
    </row>
    <row r="6" spans="1:8" ht="15.75" customHeight="1">
      <c r="A6" s="65"/>
      <c r="B6" s="3" t="s">
        <v>12</v>
      </c>
      <c r="C6" s="4">
        <v>1</v>
      </c>
      <c r="D6" s="46">
        <f>'Course Credit Equivalency'!B5</f>
        <v>0.875</v>
      </c>
      <c r="E6" s="46">
        <f t="shared" si="0"/>
        <v>0.875</v>
      </c>
      <c r="F6" s="47">
        <f t="shared" si="1"/>
        <v>1.09375</v>
      </c>
      <c r="G6" s="70"/>
      <c r="H6" s="68"/>
    </row>
    <row r="7" spans="1:8" ht="15.75" customHeight="1">
      <c r="A7" s="65"/>
      <c r="B7" s="3" t="s">
        <v>13</v>
      </c>
      <c r="C7" s="4"/>
      <c r="D7" s="46">
        <f>'Course Credit Equivalency'!B6</f>
        <v>1.5</v>
      </c>
      <c r="E7" s="46">
        <f t="shared" si="0"/>
        <v>0</v>
      </c>
      <c r="F7" s="47">
        <f t="shared" si="1"/>
        <v>0</v>
      </c>
      <c r="G7" s="70"/>
      <c r="H7" s="68"/>
    </row>
    <row r="8" spans="1:8" ht="15.75" customHeight="1">
      <c r="A8" s="65"/>
      <c r="B8" s="3" t="s">
        <v>14</v>
      </c>
      <c r="C8" s="4">
        <v>1</v>
      </c>
      <c r="D8" s="46">
        <f>'Course Credit Equivalency'!B7</f>
        <v>1.25</v>
      </c>
      <c r="E8" s="46">
        <f t="shared" si="0"/>
        <v>1.25</v>
      </c>
      <c r="F8" s="47">
        <f t="shared" si="1"/>
        <v>1.5625</v>
      </c>
      <c r="G8" s="70"/>
      <c r="H8" s="68"/>
    </row>
    <row r="9" spans="1:8" ht="15.75" customHeight="1">
      <c r="A9" s="65"/>
      <c r="B9" s="3" t="s">
        <v>15</v>
      </c>
      <c r="C9" s="4"/>
      <c r="D9" s="46">
        <f>'Course Credit Equivalency'!B8</f>
        <v>2.25</v>
      </c>
      <c r="E9" s="46">
        <f t="shared" si="0"/>
        <v>0</v>
      </c>
      <c r="F9" s="47">
        <f t="shared" si="1"/>
        <v>0</v>
      </c>
      <c r="G9" s="70"/>
      <c r="H9" s="68"/>
    </row>
    <row r="10" spans="1:8" ht="15.75" customHeight="1">
      <c r="A10" s="65"/>
      <c r="B10" s="3" t="s">
        <v>16</v>
      </c>
      <c r="C10" s="4"/>
      <c r="D10" s="46">
        <f>'Course Credit Equivalency'!B9</f>
        <v>1</v>
      </c>
      <c r="E10" s="46">
        <f t="shared" si="0"/>
        <v>0</v>
      </c>
      <c r="F10" s="47">
        <f t="shared" si="1"/>
        <v>0</v>
      </c>
      <c r="G10" s="70"/>
      <c r="H10" s="68"/>
    </row>
    <row r="11" spans="1:8" ht="15.75" customHeight="1">
      <c r="A11" s="65"/>
      <c r="B11" s="3" t="s">
        <v>17</v>
      </c>
      <c r="C11" s="4">
        <v>1</v>
      </c>
      <c r="D11" s="46">
        <f>'Course Credit Equivalency'!B10</f>
        <v>1</v>
      </c>
      <c r="E11" s="46">
        <f t="shared" si="0"/>
        <v>1</v>
      </c>
      <c r="F11" s="47">
        <f t="shared" si="1"/>
        <v>1.25</v>
      </c>
      <c r="G11" s="70"/>
      <c r="H11" s="68"/>
    </row>
    <row r="12" spans="1:8" ht="15.75" customHeight="1">
      <c r="A12" s="65"/>
      <c r="B12" s="3" t="s">
        <v>18</v>
      </c>
      <c r="C12" s="4"/>
      <c r="D12" s="46">
        <f>'Course Credit Equivalency'!B11</f>
        <v>2</v>
      </c>
      <c r="E12" s="46">
        <f t="shared" si="0"/>
        <v>0</v>
      </c>
      <c r="F12" s="47">
        <f t="shared" si="1"/>
        <v>0</v>
      </c>
      <c r="G12" s="70"/>
      <c r="H12" s="68"/>
    </row>
    <row r="13" spans="1:8" ht="15.75" customHeight="1">
      <c r="A13" s="65"/>
      <c r="B13" s="3" t="s">
        <v>19</v>
      </c>
      <c r="C13" s="4"/>
      <c r="D13" s="46">
        <f>'Course Credit Equivalency'!B12</f>
        <v>1.5</v>
      </c>
      <c r="E13" s="46">
        <f t="shared" si="0"/>
        <v>0</v>
      </c>
      <c r="F13" s="47">
        <f t="shared" si="1"/>
        <v>0</v>
      </c>
      <c r="G13" s="70"/>
      <c r="H13" s="68"/>
    </row>
    <row r="14" spans="1:8" ht="15.75" customHeight="1" thickBot="1">
      <c r="A14" s="65"/>
      <c r="B14" s="5"/>
      <c r="C14" s="6"/>
      <c r="D14" s="5"/>
      <c r="E14" s="5"/>
      <c r="F14" s="47"/>
      <c r="G14" s="47"/>
      <c r="H14" s="68"/>
    </row>
    <row r="15" spans="1:8" ht="15.75" customHeight="1" thickBot="1">
      <c r="A15" s="65"/>
      <c r="B15" s="92" t="s">
        <v>20</v>
      </c>
      <c r="C15" s="93"/>
      <c r="D15" s="93"/>
      <c r="E15" s="93"/>
      <c r="F15" s="93"/>
      <c r="G15" s="2" t="s">
        <v>21</v>
      </c>
      <c r="H15" s="68"/>
    </row>
    <row r="16" spans="1:8" ht="15.75" customHeight="1">
      <c r="A16" s="65"/>
      <c r="B16" s="3" t="s">
        <v>22</v>
      </c>
      <c r="C16" s="4"/>
      <c r="D16" s="46">
        <f>'Course Credit Equivalency'!B14</f>
        <v>3</v>
      </c>
      <c r="E16" s="46">
        <f t="shared" ref="E16:E28" si="2">SUM(C16*D16)</f>
        <v>0</v>
      </c>
      <c r="F16" s="47">
        <f t="shared" ref="F16:F28" si="3">SUM(E16*1.25)</f>
        <v>0</v>
      </c>
      <c r="G16" s="12">
        <f>G17</f>
        <v>6.875</v>
      </c>
      <c r="H16" s="68"/>
    </row>
    <row r="17" spans="1:8" ht="15.75" customHeight="1">
      <c r="A17" s="65"/>
      <c r="B17" s="3" t="s">
        <v>23</v>
      </c>
      <c r="C17" s="4"/>
      <c r="D17" s="46">
        <f>'Course Credit Equivalency'!B15</f>
        <v>4.5</v>
      </c>
      <c r="E17" s="46">
        <f t="shared" si="2"/>
        <v>0</v>
      </c>
      <c r="F17" s="47">
        <f t="shared" si="3"/>
        <v>0</v>
      </c>
      <c r="G17" s="70">
        <f>SUM(F16:F28)</f>
        <v>6.875</v>
      </c>
      <c r="H17" s="68"/>
    </row>
    <row r="18" spans="1:8" ht="15.75" customHeight="1">
      <c r="A18" s="65"/>
      <c r="B18" s="3" t="s">
        <v>24</v>
      </c>
      <c r="C18" s="4"/>
      <c r="D18" s="46">
        <f>'Course Credit Equivalency'!B16</f>
        <v>1</v>
      </c>
      <c r="E18" s="46">
        <f t="shared" si="2"/>
        <v>0</v>
      </c>
      <c r="F18" s="47">
        <f t="shared" si="3"/>
        <v>0</v>
      </c>
      <c r="G18" s="70"/>
      <c r="H18" s="68"/>
    </row>
    <row r="19" spans="1:8" ht="15.75" customHeight="1">
      <c r="A19" s="65"/>
      <c r="B19" s="3" t="s">
        <v>25</v>
      </c>
      <c r="C19" s="4"/>
      <c r="D19" s="46">
        <f>'Course Credit Equivalency'!B17</f>
        <v>1.75</v>
      </c>
      <c r="E19" s="46">
        <f t="shared" si="2"/>
        <v>0</v>
      </c>
      <c r="F19" s="47">
        <f t="shared" si="3"/>
        <v>0</v>
      </c>
      <c r="G19" s="70"/>
      <c r="H19" s="68"/>
    </row>
    <row r="20" spans="1:8" ht="15.75" customHeight="1">
      <c r="A20" s="65"/>
      <c r="B20" s="3" t="s">
        <v>26</v>
      </c>
      <c r="C20" s="4">
        <v>1</v>
      </c>
      <c r="D20" s="46">
        <f>'Course Credit Equivalency'!B18</f>
        <v>0.75</v>
      </c>
      <c r="E20" s="46">
        <f t="shared" si="2"/>
        <v>0.75</v>
      </c>
      <c r="F20" s="47">
        <f t="shared" si="3"/>
        <v>0.9375</v>
      </c>
      <c r="G20" s="70"/>
      <c r="H20" s="68"/>
    </row>
    <row r="21" spans="1:8" ht="15.75" customHeight="1">
      <c r="A21" s="65"/>
      <c r="B21" s="20" t="s">
        <v>27</v>
      </c>
      <c r="C21" s="4"/>
      <c r="D21" s="46">
        <f>'Course Credit Equivalency'!B19</f>
        <v>3</v>
      </c>
      <c r="E21" s="46">
        <f t="shared" si="2"/>
        <v>0</v>
      </c>
      <c r="F21" s="47">
        <f t="shared" si="3"/>
        <v>0</v>
      </c>
      <c r="G21" s="70"/>
      <c r="H21" s="68"/>
    </row>
    <row r="22" spans="1:8" ht="15.75" customHeight="1">
      <c r="A22" s="65"/>
      <c r="B22" s="3" t="s">
        <v>28</v>
      </c>
      <c r="C22" s="4"/>
      <c r="D22" s="46">
        <f>'Course Credit Equivalency'!B20</f>
        <v>6</v>
      </c>
      <c r="E22" s="46">
        <f t="shared" si="2"/>
        <v>0</v>
      </c>
      <c r="F22" s="47">
        <f t="shared" si="3"/>
        <v>0</v>
      </c>
      <c r="G22" s="70"/>
      <c r="H22" s="68"/>
    </row>
    <row r="23" spans="1:8" ht="15.75" customHeight="1">
      <c r="A23" s="65"/>
      <c r="B23" s="3" t="s">
        <v>29</v>
      </c>
      <c r="C23" s="4"/>
      <c r="D23" s="46">
        <f>'Course Credit Equivalency'!B21</f>
        <v>7</v>
      </c>
      <c r="E23" s="46">
        <f t="shared" si="2"/>
        <v>0</v>
      </c>
      <c r="F23" s="47">
        <f t="shared" si="3"/>
        <v>0</v>
      </c>
      <c r="G23" s="70"/>
      <c r="H23" s="68"/>
    </row>
    <row r="24" spans="1:8" ht="15.75" customHeight="1">
      <c r="A24" s="65"/>
      <c r="B24" s="3" t="s">
        <v>30</v>
      </c>
      <c r="C24" s="4">
        <v>1</v>
      </c>
      <c r="D24" s="46">
        <f>'Course Credit Equivalency'!B22</f>
        <v>2.5</v>
      </c>
      <c r="E24" s="46">
        <f t="shared" si="2"/>
        <v>2.5</v>
      </c>
      <c r="F24" s="47">
        <f t="shared" si="3"/>
        <v>3.125</v>
      </c>
      <c r="G24" s="70"/>
      <c r="H24" s="68"/>
    </row>
    <row r="25" spans="1:8" ht="15.75" customHeight="1">
      <c r="A25" s="65"/>
      <c r="B25" s="3" t="s">
        <v>31</v>
      </c>
      <c r="C25" s="4"/>
      <c r="D25" s="46">
        <f>'Course Credit Equivalency'!B23</f>
        <v>4</v>
      </c>
      <c r="E25" s="46">
        <f t="shared" si="2"/>
        <v>0</v>
      </c>
      <c r="F25" s="47">
        <f t="shared" si="3"/>
        <v>0</v>
      </c>
      <c r="G25" s="70"/>
      <c r="H25" s="68"/>
    </row>
    <row r="26" spans="1:8" ht="15.75" customHeight="1">
      <c r="A26" s="65"/>
      <c r="B26" s="3" t="s">
        <v>32</v>
      </c>
      <c r="C26" s="4"/>
      <c r="D26" s="46">
        <f>'Course Credit Equivalency'!B24</f>
        <v>5.5</v>
      </c>
      <c r="E26" s="46">
        <f t="shared" si="2"/>
        <v>0</v>
      </c>
      <c r="F26" s="47">
        <f t="shared" si="3"/>
        <v>0</v>
      </c>
      <c r="G26" s="70"/>
      <c r="H26" s="68"/>
    </row>
    <row r="27" spans="1:8" ht="15.75" customHeight="1">
      <c r="A27" s="65"/>
      <c r="B27" s="3" t="s">
        <v>33</v>
      </c>
      <c r="C27" s="4"/>
      <c r="D27" s="46">
        <f>'Course Credit Equivalency'!B25</f>
        <v>2</v>
      </c>
      <c r="E27" s="46">
        <f t="shared" si="2"/>
        <v>0</v>
      </c>
      <c r="F27" s="47">
        <f t="shared" si="3"/>
        <v>0</v>
      </c>
      <c r="G27" s="70"/>
      <c r="H27" s="68"/>
    </row>
    <row r="28" spans="1:8" ht="15.75" customHeight="1" thickBot="1">
      <c r="A28" s="66"/>
      <c r="B28" s="8" t="s">
        <v>34</v>
      </c>
      <c r="C28" s="9">
        <v>1</v>
      </c>
      <c r="D28" s="48">
        <f>'Course Credit Equivalency'!B26</f>
        <v>2.25</v>
      </c>
      <c r="E28" s="48">
        <f t="shared" si="2"/>
        <v>2.25</v>
      </c>
      <c r="F28" s="49">
        <f t="shared" si="3"/>
        <v>2.8125</v>
      </c>
      <c r="G28" s="71"/>
      <c r="H28" s="69"/>
    </row>
    <row r="29" spans="1:8" ht="15.75" customHeight="1">
      <c r="H29" s="13">
        <f>H3</f>
        <v>10.78125</v>
      </c>
    </row>
  </sheetData>
  <mergeCells count="7">
    <mergeCell ref="A1:H1"/>
    <mergeCell ref="A3:A28"/>
    <mergeCell ref="B3:F3"/>
    <mergeCell ref="H3:H28"/>
    <mergeCell ref="G5:G13"/>
    <mergeCell ref="B15:F15"/>
    <mergeCell ref="G17:G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29"/>
  <sheetViews>
    <sheetView workbookViewId="0">
      <selection activeCell="H3" sqref="H3:H28"/>
    </sheetView>
  </sheetViews>
  <sheetFormatPr defaultColWidth="14.42578125" defaultRowHeight="15.75" customHeight="1"/>
  <cols>
    <col min="2" max="2" width="44.28515625" customWidth="1"/>
    <col min="3" max="3" width="22" customWidth="1"/>
    <col min="4" max="4" width="16.140625" customWidth="1"/>
    <col min="6" max="6" width="18.5703125" customWidth="1"/>
    <col min="8" max="8" width="22.28515625" customWidth="1"/>
  </cols>
  <sheetData>
    <row r="1" spans="1:8" ht="15.75" customHeight="1" thickBot="1">
      <c r="A1" s="72" t="s">
        <v>35</v>
      </c>
      <c r="B1" s="62"/>
      <c r="C1" s="62"/>
      <c r="D1" s="62"/>
      <c r="E1" s="62"/>
      <c r="F1" s="62"/>
      <c r="G1" s="62"/>
      <c r="H1" s="63"/>
    </row>
    <row r="2" spans="1:8" ht="27.75" customHeight="1" thickBot="1">
      <c r="A2" s="51" t="s">
        <v>1</v>
      </c>
      <c r="B2" s="51" t="s">
        <v>2</v>
      </c>
      <c r="C2" s="52" t="s">
        <v>3</v>
      </c>
      <c r="D2" s="53" t="s">
        <v>4</v>
      </c>
      <c r="E2" s="54" t="s">
        <v>5</v>
      </c>
      <c r="F2" s="53" t="s">
        <v>6</v>
      </c>
      <c r="G2" s="53"/>
      <c r="H2" s="52" t="s">
        <v>7</v>
      </c>
    </row>
    <row r="3" spans="1:8" ht="15.75" customHeight="1" thickBot="1">
      <c r="A3" s="64">
        <v>4</v>
      </c>
      <c r="B3" s="92" t="s">
        <v>8</v>
      </c>
      <c r="C3" s="93"/>
      <c r="D3" s="93"/>
      <c r="E3" s="93"/>
      <c r="F3" s="93"/>
      <c r="G3" s="2" t="s">
        <v>9</v>
      </c>
      <c r="H3" s="67">
        <f>SUM(F4,F5,F6,F7,F8,F9,F10,F11,F12,F13,F16,F17,F18,F19,F20,F21,F22,F23,F24,F25,F26,F27,F28)</f>
        <v>12.96875</v>
      </c>
    </row>
    <row r="4" spans="1:8" ht="15.75" customHeight="1">
      <c r="A4" s="65"/>
      <c r="B4" s="3" t="s">
        <v>10</v>
      </c>
      <c r="C4" s="4"/>
      <c r="D4" s="46">
        <f>'Course Credit Equivalency'!B3</f>
        <v>1.5</v>
      </c>
      <c r="E4" s="46">
        <f t="shared" ref="E4:E13" si="0">SUM(C4*D4)</f>
        <v>0</v>
      </c>
      <c r="F4" s="47">
        <f t="shared" ref="F4:F13" si="1">SUM(E4*1.25)</f>
        <v>0</v>
      </c>
      <c r="G4" s="12">
        <f>G5</f>
        <v>4.84375</v>
      </c>
      <c r="H4" s="68"/>
    </row>
    <row r="5" spans="1:8" ht="15.75" customHeight="1">
      <c r="A5" s="65"/>
      <c r="B5" s="3" t="s">
        <v>11</v>
      </c>
      <c r="C5" s="4">
        <v>1</v>
      </c>
      <c r="D5" s="46">
        <f>'Course Credit Equivalency'!B4</f>
        <v>0.625</v>
      </c>
      <c r="E5" s="46">
        <f t="shared" si="0"/>
        <v>0.625</v>
      </c>
      <c r="F5" s="47">
        <f t="shared" si="1"/>
        <v>0.78125</v>
      </c>
      <c r="G5" s="70">
        <f>SUM(F4:F13)</f>
        <v>4.84375</v>
      </c>
      <c r="H5" s="68"/>
    </row>
    <row r="6" spans="1:8" ht="15.75" customHeight="1">
      <c r="A6" s="65"/>
      <c r="B6" s="3" t="s">
        <v>12</v>
      </c>
      <c r="C6" s="4"/>
      <c r="D6" s="46">
        <f>'Course Credit Equivalency'!B5</f>
        <v>0.875</v>
      </c>
      <c r="E6" s="46">
        <f t="shared" si="0"/>
        <v>0</v>
      </c>
      <c r="F6" s="47">
        <f t="shared" si="1"/>
        <v>0</v>
      </c>
      <c r="G6" s="70"/>
      <c r="H6" s="68"/>
    </row>
    <row r="7" spans="1:8" ht="15.75" customHeight="1">
      <c r="A7" s="65"/>
      <c r="B7" s="3" t="s">
        <v>13</v>
      </c>
      <c r="C7" s="4"/>
      <c r="D7" s="46">
        <f>'Course Credit Equivalency'!B6</f>
        <v>1.5</v>
      </c>
      <c r="E7" s="46">
        <f t="shared" si="0"/>
        <v>0</v>
      </c>
      <c r="F7" s="47">
        <f t="shared" si="1"/>
        <v>0</v>
      </c>
      <c r="G7" s="70"/>
      <c r="H7" s="68"/>
    </row>
    <row r="8" spans="1:8" ht="15.75" customHeight="1">
      <c r="A8" s="65"/>
      <c r="B8" s="3" t="s">
        <v>14</v>
      </c>
      <c r="C8" s="4"/>
      <c r="D8" s="46">
        <f>'Course Credit Equivalency'!B7</f>
        <v>1.25</v>
      </c>
      <c r="E8" s="46">
        <f t="shared" si="0"/>
        <v>0</v>
      </c>
      <c r="F8" s="47">
        <f t="shared" si="1"/>
        <v>0</v>
      </c>
      <c r="G8" s="70"/>
      <c r="H8" s="68"/>
    </row>
    <row r="9" spans="1:8" ht="15.75" customHeight="1">
      <c r="A9" s="65"/>
      <c r="B9" s="3" t="s">
        <v>15</v>
      </c>
      <c r="C9" s="4">
        <v>1</v>
      </c>
      <c r="D9" s="46">
        <f>'Course Credit Equivalency'!B8</f>
        <v>2.25</v>
      </c>
      <c r="E9" s="46">
        <f t="shared" si="0"/>
        <v>2.25</v>
      </c>
      <c r="F9" s="47">
        <f t="shared" si="1"/>
        <v>2.8125</v>
      </c>
      <c r="G9" s="70"/>
      <c r="H9" s="68"/>
    </row>
    <row r="10" spans="1:8" ht="15.75" customHeight="1">
      <c r="A10" s="65"/>
      <c r="B10" s="3" t="s">
        <v>16</v>
      </c>
      <c r="C10" s="4"/>
      <c r="D10" s="46">
        <f>'Course Credit Equivalency'!B9</f>
        <v>1</v>
      </c>
      <c r="E10" s="46">
        <f t="shared" si="0"/>
        <v>0</v>
      </c>
      <c r="F10" s="47">
        <f t="shared" si="1"/>
        <v>0</v>
      </c>
      <c r="G10" s="70"/>
      <c r="H10" s="68"/>
    </row>
    <row r="11" spans="1:8" ht="15.75" customHeight="1">
      <c r="A11" s="65"/>
      <c r="B11" s="3" t="s">
        <v>17</v>
      </c>
      <c r="C11" s="4">
        <v>1</v>
      </c>
      <c r="D11" s="46">
        <f>'Course Credit Equivalency'!B10</f>
        <v>1</v>
      </c>
      <c r="E11" s="46">
        <f t="shared" si="0"/>
        <v>1</v>
      </c>
      <c r="F11" s="47">
        <f t="shared" si="1"/>
        <v>1.25</v>
      </c>
      <c r="G11" s="70"/>
      <c r="H11" s="68"/>
    </row>
    <row r="12" spans="1:8" ht="15.75" customHeight="1">
      <c r="A12" s="65"/>
      <c r="B12" s="3" t="s">
        <v>18</v>
      </c>
      <c r="C12" s="4"/>
      <c r="D12" s="46">
        <f>'Course Credit Equivalency'!B11</f>
        <v>2</v>
      </c>
      <c r="E12" s="46">
        <f t="shared" si="0"/>
        <v>0</v>
      </c>
      <c r="F12" s="47">
        <f t="shared" si="1"/>
        <v>0</v>
      </c>
      <c r="G12" s="70"/>
      <c r="H12" s="68"/>
    </row>
    <row r="13" spans="1:8" ht="15.75" customHeight="1">
      <c r="A13" s="65"/>
      <c r="B13" s="3" t="s">
        <v>19</v>
      </c>
      <c r="C13" s="4"/>
      <c r="D13" s="46">
        <f>'Course Credit Equivalency'!B12</f>
        <v>1.5</v>
      </c>
      <c r="E13" s="46">
        <f t="shared" si="0"/>
        <v>0</v>
      </c>
      <c r="F13" s="47">
        <f t="shared" si="1"/>
        <v>0</v>
      </c>
      <c r="G13" s="70"/>
      <c r="H13" s="68"/>
    </row>
    <row r="14" spans="1:8" ht="15.75" customHeight="1" thickBot="1">
      <c r="A14" s="65"/>
      <c r="B14" s="5"/>
      <c r="C14" s="6"/>
      <c r="D14" s="5"/>
      <c r="E14" s="5"/>
      <c r="F14" s="47"/>
      <c r="G14" s="47"/>
      <c r="H14" s="68"/>
    </row>
    <row r="15" spans="1:8" ht="15.75" customHeight="1" thickBot="1">
      <c r="A15" s="65"/>
      <c r="B15" s="92" t="s">
        <v>20</v>
      </c>
      <c r="C15" s="93"/>
      <c r="D15" s="93"/>
      <c r="E15" s="93"/>
      <c r="F15" s="93"/>
      <c r="G15" s="2" t="s">
        <v>21</v>
      </c>
      <c r="H15" s="68"/>
    </row>
    <row r="16" spans="1:8" ht="15.75" customHeight="1">
      <c r="A16" s="65"/>
      <c r="B16" s="3" t="s">
        <v>22</v>
      </c>
      <c r="C16" s="4"/>
      <c r="D16" s="46">
        <f>'Course Credit Equivalency'!B14</f>
        <v>3</v>
      </c>
      <c r="E16" s="46">
        <f t="shared" ref="E16:E28" si="2">SUM(C16*D16)</f>
        <v>0</v>
      </c>
      <c r="F16" s="47">
        <f t="shared" ref="F16:F28" si="3">SUM(E16*1.25)</f>
        <v>0</v>
      </c>
      <c r="G16" s="12">
        <f>G17</f>
        <v>8.125</v>
      </c>
      <c r="H16" s="68"/>
    </row>
    <row r="17" spans="1:8" ht="15.75" customHeight="1">
      <c r="A17" s="65"/>
      <c r="B17" s="3" t="s">
        <v>23</v>
      </c>
      <c r="C17" s="4"/>
      <c r="D17" s="46">
        <f>'Course Credit Equivalency'!B15</f>
        <v>4.5</v>
      </c>
      <c r="E17" s="46">
        <f t="shared" si="2"/>
        <v>0</v>
      </c>
      <c r="F17" s="47">
        <f t="shared" si="3"/>
        <v>0</v>
      </c>
      <c r="G17" s="70">
        <f>SUM(F16:F28)</f>
        <v>8.125</v>
      </c>
      <c r="H17" s="68"/>
    </row>
    <row r="18" spans="1:8" ht="15.75" customHeight="1">
      <c r="A18" s="65"/>
      <c r="B18" s="3" t="s">
        <v>24</v>
      </c>
      <c r="C18" s="4">
        <v>1</v>
      </c>
      <c r="D18" s="46">
        <f>'Course Credit Equivalency'!B16</f>
        <v>1</v>
      </c>
      <c r="E18" s="46">
        <f t="shared" si="2"/>
        <v>1</v>
      </c>
      <c r="F18" s="47">
        <f t="shared" si="3"/>
        <v>1.25</v>
      </c>
      <c r="G18" s="70"/>
      <c r="H18" s="68"/>
    </row>
    <row r="19" spans="1:8" ht="15.75" customHeight="1">
      <c r="A19" s="65"/>
      <c r="B19" s="3" t="s">
        <v>25</v>
      </c>
      <c r="C19" s="4"/>
      <c r="D19" s="46">
        <f>'Course Credit Equivalency'!B17</f>
        <v>1.75</v>
      </c>
      <c r="E19" s="46">
        <f t="shared" si="2"/>
        <v>0</v>
      </c>
      <c r="F19" s="47">
        <f t="shared" si="3"/>
        <v>0</v>
      </c>
      <c r="G19" s="70"/>
      <c r="H19" s="68"/>
    </row>
    <row r="20" spans="1:8" ht="15.75" customHeight="1">
      <c r="A20" s="65"/>
      <c r="B20" s="3" t="s">
        <v>26</v>
      </c>
      <c r="C20" s="4"/>
      <c r="D20" s="46">
        <f>'Course Credit Equivalency'!B18</f>
        <v>0.75</v>
      </c>
      <c r="E20" s="46">
        <f t="shared" si="2"/>
        <v>0</v>
      </c>
      <c r="F20" s="47">
        <f t="shared" si="3"/>
        <v>0</v>
      </c>
      <c r="G20" s="70"/>
      <c r="H20" s="68"/>
    </row>
    <row r="21" spans="1:8" ht="15.75" customHeight="1">
      <c r="A21" s="65"/>
      <c r="B21" s="20" t="s">
        <v>27</v>
      </c>
      <c r="C21" s="4">
        <v>1</v>
      </c>
      <c r="D21" s="46">
        <f>'Course Credit Equivalency'!B19</f>
        <v>3</v>
      </c>
      <c r="E21" s="46">
        <f t="shared" si="2"/>
        <v>3</v>
      </c>
      <c r="F21" s="47">
        <f t="shared" si="3"/>
        <v>3.75</v>
      </c>
      <c r="G21" s="70"/>
      <c r="H21" s="68"/>
    </row>
    <row r="22" spans="1:8" ht="15.75" customHeight="1">
      <c r="A22" s="65"/>
      <c r="B22" s="3" t="s">
        <v>28</v>
      </c>
      <c r="C22" s="4"/>
      <c r="D22" s="46">
        <f>'Course Credit Equivalency'!B20</f>
        <v>6</v>
      </c>
      <c r="E22" s="46">
        <f t="shared" si="2"/>
        <v>0</v>
      </c>
      <c r="F22" s="47">
        <f t="shared" si="3"/>
        <v>0</v>
      </c>
      <c r="G22" s="70"/>
      <c r="H22" s="68"/>
    </row>
    <row r="23" spans="1:8" ht="15.75" customHeight="1">
      <c r="A23" s="65"/>
      <c r="B23" s="3" t="s">
        <v>29</v>
      </c>
      <c r="C23" s="4"/>
      <c r="D23" s="46">
        <f>'Course Credit Equivalency'!B21</f>
        <v>7</v>
      </c>
      <c r="E23" s="46">
        <f t="shared" si="2"/>
        <v>0</v>
      </c>
      <c r="F23" s="47">
        <f t="shared" si="3"/>
        <v>0</v>
      </c>
      <c r="G23" s="70"/>
      <c r="H23" s="68"/>
    </row>
    <row r="24" spans="1:8" ht="15.75" customHeight="1">
      <c r="A24" s="65"/>
      <c r="B24" s="3" t="s">
        <v>30</v>
      </c>
      <c r="C24" s="4">
        <v>1</v>
      </c>
      <c r="D24" s="46">
        <f>'Course Credit Equivalency'!B22</f>
        <v>2.5</v>
      </c>
      <c r="E24" s="46">
        <f t="shared" si="2"/>
        <v>2.5</v>
      </c>
      <c r="F24" s="47">
        <f t="shared" si="3"/>
        <v>3.125</v>
      </c>
      <c r="G24" s="70"/>
      <c r="H24" s="68"/>
    </row>
    <row r="25" spans="1:8" ht="15.75" customHeight="1">
      <c r="A25" s="65"/>
      <c r="B25" s="3" t="s">
        <v>31</v>
      </c>
      <c r="C25" s="4"/>
      <c r="D25" s="46">
        <f>'Course Credit Equivalency'!B23</f>
        <v>4</v>
      </c>
      <c r="E25" s="46">
        <f t="shared" si="2"/>
        <v>0</v>
      </c>
      <c r="F25" s="47">
        <f t="shared" si="3"/>
        <v>0</v>
      </c>
      <c r="G25" s="70"/>
      <c r="H25" s="68"/>
    </row>
    <row r="26" spans="1:8" ht="15.75" customHeight="1">
      <c r="A26" s="65"/>
      <c r="B26" s="3" t="s">
        <v>32</v>
      </c>
      <c r="C26" s="4"/>
      <c r="D26" s="46">
        <f>'Course Credit Equivalency'!B24</f>
        <v>5.5</v>
      </c>
      <c r="E26" s="46">
        <f t="shared" si="2"/>
        <v>0</v>
      </c>
      <c r="F26" s="47">
        <f t="shared" si="3"/>
        <v>0</v>
      </c>
      <c r="G26" s="70"/>
      <c r="H26" s="68"/>
    </row>
    <row r="27" spans="1:8" ht="15.75" customHeight="1">
      <c r="A27" s="65"/>
      <c r="B27" s="3" t="s">
        <v>33</v>
      </c>
      <c r="C27" s="4"/>
      <c r="D27" s="46">
        <f>'Course Credit Equivalency'!B25</f>
        <v>2</v>
      </c>
      <c r="E27" s="46">
        <f t="shared" si="2"/>
        <v>0</v>
      </c>
      <c r="F27" s="47">
        <f t="shared" si="3"/>
        <v>0</v>
      </c>
      <c r="G27" s="70"/>
      <c r="H27" s="68"/>
    </row>
    <row r="28" spans="1:8" ht="15.75" customHeight="1" thickBot="1">
      <c r="A28" s="66"/>
      <c r="B28" s="8" t="s">
        <v>34</v>
      </c>
      <c r="C28" s="9"/>
      <c r="D28" s="48">
        <f>'Course Credit Equivalency'!B26</f>
        <v>2.25</v>
      </c>
      <c r="E28" s="48">
        <f t="shared" si="2"/>
        <v>0</v>
      </c>
      <c r="F28" s="49">
        <f t="shared" si="3"/>
        <v>0</v>
      </c>
      <c r="G28" s="71"/>
      <c r="H28" s="69"/>
    </row>
    <row r="29" spans="1:8" ht="15.75" customHeight="1">
      <c r="H29" s="13">
        <f>H3</f>
        <v>12.96875</v>
      </c>
    </row>
  </sheetData>
  <mergeCells count="7">
    <mergeCell ref="A1:H1"/>
    <mergeCell ref="A3:A28"/>
    <mergeCell ref="B3:F3"/>
    <mergeCell ref="H3:H28"/>
    <mergeCell ref="G5:G13"/>
    <mergeCell ref="B15:F15"/>
    <mergeCell ref="G17:G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H29"/>
  <sheetViews>
    <sheetView topLeftCell="A2" workbookViewId="0">
      <selection activeCell="H3" sqref="H3:H28"/>
    </sheetView>
  </sheetViews>
  <sheetFormatPr defaultColWidth="14.42578125" defaultRowHeight="15.75" customHeight="1"/>
  <cols>
    <col min="2" max="2" width="44.28515625" customWidth="1"/>
    <col min="3" max="3" width="22" customWidth="1"/>
    <col min="6" max="6" width="18.5703125" customWidth="1"/>
    <col min="8" max="8" width="19.5703125" customWidth="1"/>
  </cols>
  <sheetData>
    <row r="1" spans="1:8" ht="15.75" customHeight="1" thickBot="1">
      <c r="A1" s="72" t="s">
        <v>35</v>
      </c>
      <c r="B1" s="62"/>
      <c r="C1" s="62"/>
      <c r="D1" s="62"/>
      <c r="E1" s="62"/>
      <c r="F1" s="62"/>
      <c r="G1" s="62"/>
      <c r="H1" s="63"/>
    </row>
    <row r="2" spans="1:8" ht="41.25" customHeight="1" thickBot="1">
      <c r="A2" s="51" t="s">
        <v>1</v>
      </c>
      <c r="B2" s="51" t="s">
        <v>2</v>
      </c>
      <c r="C2" s="52" t="s">
        <v>3</v>
      </c>
      <c r="D2" s="53" t="s">
        <v>4</v>
      </c>
      <c r="E2" s="54" t="s">
        <v>5</v>
      </c>
      <c r="F2" s="53" t="s">
        <v>6</v>
      </c>
      <c r="G2" s="53"/>
      <c r="H2" s="52" t="s">
        <v>7</v>
      </c>
    </row>
    <row r="3" spans="1:8" ht="15.75" customHeight="1" thickBot="1">
      <c r="A3" s="64">
        <v>5</v>
      </c>
      <c r="B3" s="92" t="s">
        <v>8</v>
      </c>
      <c r="C3" s="93"/>
      <c r="D3" s="93"/>
      <c r="E3" s="93"/>
      <c r="F3" s="93"/>
      <c r="G3" s="2" t="s">
        <v>9</v>
      </c>
      <c r="H3" s="67">
        <f>SUM(F4,F5,F6,F7,F8,F9,F10,F11,F12,F13,F16,F17,F18,F19,F20,F21,F22,F23,F24,F25,F26,F27,F28)</f>
        <v>15.15625</v>
      </c>
    </row>
    <row r="4" spans="1:8" ht="15.75" customHeight="1">
      <c r="A4" s="65"/>
      <c r="B4" s="3" t="s">
        <v>10</v>
      </c>
      <c r="C4" s="4"/>
      <c r="D4" s="46">
        <f>'Course Credit Equivalency'!B3</f>
        <v>1.5</v>
      </c>
      <c r="E4" s="46">
        <f t="shared" ref="E4:E13" si="0">SUM(C4*D4)</f>
        <v>0</v>
      </c>
      <c r="F4" s="47">
        <f t="shared" ref="F4:F13" si="1">SUM(E4*1.25)</f>
        <v>0</v>
      </c>
      <c r="G4" s="12">
        <f>G5</f>
        <v>5.46875</v>
      </c>
      <c r="H4" s="68"/>
    </row>
    <row r="5" spans="1:8" ht="15.75" customHeight="1">
      <c r="A5" s="65"/>
      <c r="B5" s="3" t="s">
        <v>11</v>
      </c>
      <c r="C5" s="4">
        <v>1</v>
      </c>
      <c r="D5" s="46">
        <f>'Course Credit Equivalency'!B4</f>
        <v>0.625</v>
      </c>
      <c r="E5" s="46">
        <f t="shared" si="0"/>
        <v>0.625</v>
      </c>
      <c r="F5" s="47">
        <f t="shared" si="1"/>
        <v>0.78125</v>
      </c>
      <c r="G5" s="70">
        <f>SUM(F4:F13)</f>
        <v>5.46875</v>
      </c>
      <c r="H5" s="68"/>
    </row>
    <row r="6" spans="1:8" ht="15.75" customHeight="1">
      <c r="A6" s="65"/>
      <c r="B6" s="3" t="s">
        <v>12</v>
      </c>
      <c r="C6" s="4"/>
      <c r="D6" s="46">
        <f>'Course Credit Equivalency'!B5</f>
        <v>0.875</v>
      </c>
      <c r="E6" s="46">
        <f t="shared" si="0"/>
        <v>0</v>
      </c>
      <c r="F6" s="47">
        <f t="shared" si="1"/>
        <v>0</v>
      </c>
      <c r="G6" s="70"/>
      <c r="H6" s="68"/>
    </row>
    <row r="7" spans="1:8" ht="15.75" customHeight="1">
      <c r="A7" s="65"/>
      <c r="B7" s="3" t="s">
        <v>13</v>
      </c>
      <c r="C7" s="4"/>
      <c r="D7" s="46">
        <f>'Course Credit Equivalency'!B6</f>
        <v>1.5</v>
      </c>
      <c r="E7" s="46">
        <f t="shared" si="0"/>
        <v>0</v>
      </c>
      <c r="F7" s="47">
        <f t="shared" si="1"/>
        <v>0</v>
      </c>
      <c r="G7" s="70"/>
      <c r="H7" s="68"/>
    </row>
    <row r="8" spans="1:8" ht="15.75" customHeight="1">
      <c r="A8" s="65"/>
      <c r="B8" s="3" t="s">
        <v>14</v>
      </c>
      <c r="C8" s="4"/>
      <c r="D8" s="46">
        <f>'Course Credit Equivalency'!B7</f>
        <v>1.25</v>
      </c>
      <c r="E8" s="46">
        <f t="shared" si="0"/>
        <v>0</v>
      </c>
      <c r="F8" s="47">
        <f t="shared" si="1"/>
        <v>0</v>
      </c>
      <c r="G8" s="70"/>
      <c r="H8" s="68"/>
    </row>
    <row r="9" spans="1:8" ht="15.75" customHeight="1">
      <c r="A9" s="65"/>
      <c r="B9" s="3" t="s">
        <v>15</v>
      </c>
      <c r="C9" s="4">
        <v>1</v>
      </c>
      <c r="D9" s="46">
        <f>'Course Credit Equivalency'!B8</f>
        <v>2.25</v>
      </c>
      <c r="E9" s="46">
        <f t="shared" si="0"/>
        <v>2.25</v>
      </c>
      <c r="F9" s="47">
        <f t="shared" si="1"/>
        <v>2.8125</v>
      </c>
      <c r="G9" s="70"/>
      <c r="H9" s="68"/>
    </row>
    <row r="10" spans="1:8" ht="15.75" customHeight="1">
      <c r="A10" s="65"/>
      <c r="B10" s="3" t="s">
        <v>16</v>
      </c>
      <c r="C10" s="4"/>
      <c r="D10" s="46">
        <f>'Course Credit Equivalency'!B9</f>
        <v>1</v>
      </c>
      <c r="E10" s="46">
        <f t="shared" si="0"/>
        <v>0</v>
      </c>
      <c r="F10" s="47">
        <f t="shared" si="1"/>
        <v>0</v>
      </c>
      <c r="G10" s="70"/>
      <c r="H10" s="68"/>
    </row>
    <row r="11" spans="1:8" ht="15.75" customHeight="1">
      <c r="A11" s="65"/>
      <c r="B11" s="3" t="s">
        <v>17</v>
      </c>
      <c r="C11" s="4"/>
      <c r="D11" s="46">
        <f>'Course Credit Equivalency'!B10</f>
        <v>1</v>
      </c>
      <c r="E11" s="46">
        <f t="shared" si="0"/>
        <v>0</v>
      </c>
      <c r="F11" s="47">
        <f t="shared" si="1"/>
        <v>0</v>
      </c>
      <c r="G11" s="70"/>
      <c r="H11" s="68"/>
    </row>
    <row r="12" spans="1:8" ht="15.75" customHeight="1">
      <c r="A12" s="65"/>
      <c r="B12" s="3" t="s">
        <v>18</v>
      </c>
      <c r="C12" s="4"/>
      <c r="D12" s="46">
        <f>'Course Credit Equivalency'!B11</f>
        <v>2</v>
      </c>
      <c r="E12" s="46">
        <f t="shared" si="0"/>
        <v>0</v>
      </c>
      <c r="F12" s="47">
        <f t="shared" si="1"/>
        <v>0</v>
      </c>
      <c r="G12" s="70"/>
      <c r="H12" s="68"/>
    </row>
    <row r="13" spans="1:8" ht="15.75" customHeight="1">
      <c r="A13" s="65"/>
      <c r="B13" s="3" t="s">
        <v>19</v>
      </c>
      <c r="C13" s="4">
        <v>1</v>
      </c>
      <c r="D13" s="46">
        <f>'Course Credit Equivalency'!B12</f>
        <v>1.5</v>
      </c>
      <c r="E13" s="46">
        <f t="shared" si="0"/>
        <v>1.5</v>
      </c>
      <c r="F13" s="47">
        <f t="shared" si="1"/>
        <v>1.875</v>
      </c>
      <c r="G13" s="70"/>
      <c r="H13" s="68"/>
    </row>
    <row r="14" spans="1:8" ht="15.75" customHeight="1" thickBot="1">
      <c r="A14" s="65"/>
      <c r="B14" s="5"/>
      <c r="C14" s="6"/>
      <c r="D14" s="5"/>
      <c r="E14" s="5"/>
      <c r="F14" s="47"/>
      <c r="G14" s="47"/>
      <c r="H14" s="68"/>
    </row>
    <row r="15" spans="1:8" ht="15.75" customHeight="1" thickBot="1">
      <c r="A15" s="65"/>
      <c r="B15" s="92" t="s">
        <v>20</v>
      </c>
      <c r="C15" s="93"/>
      <c r="D15" s="93"/>
      <c r="E15" s="93"/>
      <c r="F15" s="93"/>
      <c r="G15" s="2" t="s">
        <v>21</v>
      </c>
      <c r="H15" s="68"/>
    </row>
    <row r="16" spans="1:8" ht="15.75" customHeight="1">
      <c r="A16" s="65"/>
      <c r="B16" s="3" t="s">
        <v>22</v>
      </c>
      <c r="C16" s="4"/>
      <c r="D16" s="46">
        <f>'Course Credit Equivalency'!B14</f>
        <v>3</v>
      </c>
      <c r="E16" s="46">
        <f t="shared" ref="E16:E28" si="2">SUM(C16*D16)</f>
        <v>0</v>
      </c>
      <c r="F16" s="47">
        <f t="shared" ref="F16:F28" si="3">SUM(E16*1.25)</f>
        <v>0</v>
      </c>
      <c r="G16" s="12">
        <f>G17</f>
        <v>9.6875</v>
      </c>
      <c r="H16" s="68"/>
    </row>
    <row r="17" spans="1:8" ht="15.75" customHeight="1">
      <c r="A17" s="65"/>
      <c r="B17" s="3" t="s">
        <v>23</v>
      </c>
      <c r="C17" s="4"/>
      <c r="D17" s="46">
        <f>'Course Credit Equivalency'!B15</f>
        <v>4.5</v>
      </c>
      <c r="E17" s="46">
        <f t="shared" si="2"/>
        <v>0</v>
      </c>
      <c r="F17" s="47">
        <f t="shared" si="3"/>
        <v>0</v>
      </c>
      <c r="G17" s="70">
        <f>SUM(F16:F28)</f>
        <v>9.6875</v>
      </c>
      <c r="H17" s="68"/>
    </row>
    <row r="18" spans="1:8" ht="15.75" customHeight="1">
      <c r="A18" s="65"/>
      <c r="B18" s="3" t="s">
        <v>24</v>
      </c>
      <c r="C18" s="4"/>
      <c r="D18" s="46">
        <f>'Course Credit Equivalency'!B16</f>
        <v>1</v>
      </c>
      <c r="E18" s="46">
        <f t="shared" si="2"/>
        <v>0</v>
      </c>
      <c r="F18" s="47">
        <f t="shared" si="3"/>
        <v>0</v>
      </c>
      <c r="G18" s="70"/>
      <c r="H18" s="68"/>
    </row>
    <row r="19" spans="1:8" ht="15.75" customHeight="1">
      <c r="A19" s="65"/>
      <c r="B19" s="3" t="s">
        <v>25</v>
      </c>
      <c r="C19" s="4"/>
      <c r="D19" s="46">
        <f>'Course Credit Equivalency'!B17</f>
        <v>1.75</v>
      </c>
      <c r="E19" s="46">
        <f t="shared" si="2"/>
        <v>0</v>
      </c>
      <c r="F19" s="47">
        <f t="shared" si="3"/>
        <v>0</v>
      </c>
      <c r="G19" s="70"/>
      <c r="H19" s="68"/>
    </row>
    <row r="20" spans="1:8" ht="15.75" customHeight="1">
      <c r="A20" s="65"/>
      <c r="B20" s="3" t="s">
        <v>26</v>
      </c>
      <c r="C20" s="4">
        <v>1</v>
      </c>
      <c r="D20" s="46">
        <f>'Course Credit Equivalency'!B18</f>
        <v>0.75</v>
      </c>
      <c r="E20" s="46">
        <f t="shared" si="2"/>
        <v>0.75</v>
      </c>
      <c r="F20" s="47">
        <f t="shared" si="3"/>
        <v>0.9375</v>
      </c>
      <c r="G20" s="70"/>
      <c r="H20" s="68"/>
    </row>
    <row r="21" spans="1:8" ht="15.75" customHeight="1">
      <c r="A21" s="65"/>
      <c r="B21" s="20" t="s">
        <v>27</v>
      </c>
      <c r="C21" s="4"/>
      <c r="D21" s="46">
        <f>'Course Credit Equivalency'!B19</f>
        <v>3</v>
      </c>
      <c r="E21" s="46">
        <f t="shared" si="2"/>
        <v>0</v>
      </c>
      <c r="F21" s="47">
        <f t="shared" si="3"/>
        <v>0</v>
      </c>
      <c r="G21" s="70"/>
      <c r="H21" s="68"/>
    </row>
    <row r="22" spans="1:8" ht="15.75" customHeight="1">
      <c r="A22" s="65"/>
      <c r="B22" s="3" t="s">
        <v>28</v>
      </c>
      <c r="C22" s="4"/>
      <c r="D22" s="46">
        <f>'Course Credit Equivalency'!B20</f>
        <v>6</v>
      </c>
      <c r="E22" s="46">
        <f t="shared" si="2"/>
        <v>0</v>
      </c>
      <c r="F22" s="47">
        <f t="shared" si="3"/>
        <v>0</v>
      </c>
      <c r="G22" s="70"/>
      <c r="H22" s="68"/>
    </row>
    <row r="23" spans="1:8" ht="15.75" customHeight="1">
      <c r="A23" s="65"/>
      <c r="B23" s="3" t="s">
        <v>29</v>
      </c>
      <c r="C23" s="4">
        <v>1</v>
      </c>
      <c r="D23" s="46">
        <f>'Course Credit Equivalency'!B21</f>
        <v>7</v>
      </c>
      <c r="E23" s="46">
        <f t="shared" si="2"/>
        <v>7</v>
      </c>
      <c r="F23" s="47">
        <f t="shared" si="3"/>
        <v>8.75</v>
      </c>
      <c r="G23" s="70"/>
      <c r="H23" s="68"/>
    </row>
    <row r="24" spans="1:8" ht="15.75" customHeight="1">
      <c r="A24" s="65"/>
      <c r="B24" s="3" t="s">
        <v>30</v>
      </c>
      <c r="C24" s="4"/>
      <c r="D24" s="46">
        <f>'Course Credit Equivalency'!B22</f>
        <v>2.5</v>
      </c>
      <c r="E24" s="46">
        <f t="shared" si="2"/>
        <v>0</v>
      </c>
      <c r="F24" s="47">
        <f t="shared" si="3"/>
        <v>0</v>
      </c>
      <c r="G24" s="70"/>
      <c r="H24" s="68"/>
    </row>
    <row r="25" spans="1:8" ht="15.75" customHeight="1">
      <c r="A25" s="65"/>
      <c r="B25" s="3" t="s">
        <v>31</v>
      </c>
      <c r="C25" s="4"/>
      <c r="D25" s="46">
        <f>'Course Credit Equivalency'!B23</f>
        <v>4</v>
      </c>
      <c r="E25" s="46">
        <f t="shared" si="2"/>
        <v>0</v>
      </c>
      <c r="F25" s="47">
        <f t="shared" si="3"/>
        <v>0</v>
      </c>
      <c r="G25" s="70"/>
      <c r="H25" s="68"/>
    </row>
    <row r="26" spans="1:8" ht="15.75" customHeight="1">
      <c r="A26" s="65"/>
      <c r="B26" s="3" t="s">
        <v>32</v>
      </c>
      <c r="C26" s="4"/>
      <c r="D26" s="46">
        <f>'Course Credit Equivalency'!B24</f>
        <v>5.5</v>
      </c>
      <c r="E26" s="46">
        <f t="shared" si="2"/>
        <v>0</v>
      </c>
      <c r="F26" s="47">
        <f t="shared" si="3"/>
        <v>0</v>
      </c>
      <c r="G26" s="70"/>
      <c r="H26" s="68"/>
    </row>
    <row r="27" spans="1:8" ht="15.75" customHeight="1">
      <c r="A27" s="65"/>
      <c r="B27" s="3" t="s">
        <v>33</v>
      </c>
      <c r="C27" s="4"/>
      <c r="D27" s="46">
        <f>'Course Credit Equivalency'!B25</f>
        <v>2</v>
      </c>
      <c r="E27" s="46">
        <f t="shared" si="2"/>
        <v>0</v>
      </c>
      <c r="F27" s="47">
        <f t="shared" si="3"/>
        <v>0</v>
      </c>
      <c r="G27" s="70"/>
      <c r="H27" s="68"/>
    </row>
    <row r="28" spans="1:8" ht="15.75" customHeight="1" thickBot="1">
      <c r="A28" s="66"/>
      <c r="B28" s="8" t="s">
        <v>34</v>
      </c>
      <c r="C28" s="9"/>
      <c r="D28" s="48">
        <f>'Course Credit Equivalency'!B26</f>
        <v>2.25</v>
      </c>
      <c r="E28" s="48">
        <f t="shared" si="2"/>
        <v>0</v>
      </c>
      <c r="F28" s="49">
        <f t="shared" si="3"/>
        <v>0</v>
      </c>
      <c r="G28" s="71"/>
      <c r="H28" s="69"/>
    </row>
    <row r="29" spans="1:8" ht="15.75" customHeight="1">
      <c r="H29" s="13">
        <f>H3</f>
        <v>15.15625</v>
      </c>
    </row>
  </sheetData>
  <mergeCells count="7">
    <mergeCell ref="A1:H1"/>
    <mergeCell ref="A3:A28"/>
    <mergeCell ref="B3:F3"/>
    <mergeCell ref="H3:H28"/>
    <mergeCell ref="G5:G13"/>
    <mergeCell ref="B15:F15"/>
    <mergeCell ref="G17:G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H29"/>
  <sheetViews>
    <sheetView workbookViewId="0">
      <selection activeCell="H3" sqref="H3:H28"/>
    </sheetView>
  </sheetViews>
  <sheetFormatPr defaultColWidth="14.42578125" defaultRowHeight="15.75" customHeight="1"/>
  <cols>
    <col min="2" max="2" width="44.28515625" customWidth="1"/>
    <col min="3" max="3" width="22" customWidth="1"/>
    <col min="6" max="6" width="18.5703125" customWidth="1"/>
    <col min="8" max="8" width="22" customWidth="1"/>
  </cols>
  <sheetData>
    <row r="1" spans="1:8" ht="15.75" customHeight="1" thickBot="1">
      <c r="A1" s="72" t="s">
        <v>35</v>
      </c>
      <c r="B1" s="62"/>
      <c r="C1" s="62"/>
      <c r="D1" s="62"/>
      <c r="E1" s="62"/>
      <c r="F1" s="62"/>
      <c r="G1" s="62"/>
      <c r="H1" s="63"/>
    </row>
    <row r="2" spans="1:8" ht="42.75" customHeight="1" thickBot="1">
      <c r="A2" s="51" t="s">
        <v>1</v>
      </c>
      <c r="B2" s="51" t="s">
        <v>2</v>
      </c>
      <c r="C2" s="52" t="s">
        <v>3</v>
      </c>
      <c r="D2" s="53" t="s">
        <v>4</v>
      </c>
      <c r="E2" s="54" t="s">
        <v>5</v>
      </c>
      <c r="F2" s="53" t="s">
        <v>6</v>
      </c>
      <c r="G2" s="53"/>
      <c r="H2" s="52" t="s">
        <v>7</v>
      </c>
    </row>
    <row r="3" spans="1:8" ht="15.75" customHeight="1" thickBot="1">
      <c r="A3" s="64">
        <v>6</v>
      </c>
      <c r="B3" s="92" t="s">
        <v>8</v>
      </c>
      <c r="C3" s="93"/>
      <c r="D3" s="93"/>
      <c r="E3" s="93"/>
      <c r="F3" s="93"/>
      <c r="G3" s="2" t="s">
        <v>9</v>
      </c>
      <c r="H3" s="67">
        <f>SUM(F4,F5,F6,F7,F8,F9,F10,F11,F12,F13,F16,F17,F18,F19,F20,F21,F22,F23,F24,F25,F26,F27,F28)</f>
        <v>6.09375</v>
      </c>
    </row>
    <row r="4" spans="1:8" ht="15.75" customHeight="1">
      <c r="A4" s="65"/>
      <c r="B4" s="3" t="s">
        <v>10</v>
      </c>
      <c r="C4" s="4"/>
      <c r="D4" s="46">
        <f>'Course Credit Equivalency'!B3</f>
        <v>1.5</v>
      </c>
      <c r="E4" s="46">
        <f t="shared" ref="E4:E13" si="0">SUM(C4*D4)</f>
        <v>0</v>
      </c>
      <c r="F4" s="47">
        <f t="shared" ref="F4:F13" si="1">SUM(E4*1.25)</f>
        <v>0</v>
      </c>
      <c r="G4" s="12">
        <f>G5</f>
        <v>3.90625</v>
      </c>
      <c r="H4" s="68"/>
    </row>
    <row r="5" spans="1:8" ht="15.75" customHeight="1">
      <c r="A5" s="65"/>
      <c r="B5" s="3" t="s">
        <v>11</v>
      </c>
      <c r="C5" s="4">
        <v>1</v>
      </c>
      <c r="D5" s="46">
        <f>'Course Credit Equivalency'!B4</f>
        <v>0.625</v>
      </c>
      <c r="E5" s="46">
        <f t="shared" si="0"/>
        <v>0.625</v>
      </c>
      <c r="F5" s="47">
        <f t="shared" si="1"/>
        <v>0.78125</v>
      </c>
      <c r="G5" s="70">
        <f>SUM(F4:F13)</f>
        <v>3.90625</v>
      </c>
      <c r="H5" s="68"/>
    </row>
    <row r="6" spans="1:8" ht="15.75" customHeight="1">
      <c r="A6" s="65"/>
      <c r="B6" s="3" t="s">
        <v>12</v>
      </c>
      <c r="C6" s="4"/>
      <c r="D6" s="46">
        <f>'Course Credit Equivalency'!B5</f>
        <v>0.875</v>
      </c>
      <c r="E6" s="46">
        <f t="shared" si="0"/>
        <v>0</v>
      </c>
      <c r="F6" s="47">
        <f t="shared" si="1"/>
        <v>0</v>
      </c>
      <c r="G6" s="70"/>
      <c r="H6" s="68"/>
    </row>
    <row r="7" spans="1:8" ht="15.75" customHeight="1">
      <c r="A7" s="65"/>
      <c r="B7" s="3" t="s">
        <v>13</v>
      </c>
      <c r="C7" s="4">
        <v>1</v>
      </c>
      <c r="D7" s="46">
        <f>'Course Credit Equivalency'!B6</f>
        <v>1.5</v>
      </c>
      <c r="E7" s="46">
        <f t="shared" si="0"/>
        <v>1.5</v>
      </c>
      <c r="F7" s="47">
        <f t="shared" si="1"/>
        <v>1.875</v>
      </c>
      <c r="G7" s="70"/>
      <c r="H7" s="68"/>
    </row>
    <row r="8" spans="1:8" ht="15.75" customHeight="1">
      <c r="A8" s="65"/>
      <c r="B8" s="3" t="s">
        <v>14</v>
      </c>
      <c r="C8" s="4"/>
      <c r="D8" s="46">
        <f>'Course Credit Equivalency'!B7</f>
        <v>1.25</v>
      </c>
      <c r="E8" s="46">
        <f t="shared" si="0"/>
        <v>0</v>
      </c>
      <c r="F8" s="47">
        <f t="shared" si="1"/>
        <v>0</v>
      </c>
      <c r="G8" s="70"/>
      <c r="H8" s="68"/>
    </row>
    <row r="9" spans="1:8" ht="15.75" customHeight="1">
      <c r="A9" s="65"/>
      <c r="B9" s="3" t="s">
        <v>15</v>
      </c>
      <c r="C9" s="4"/>
      <c r="D9" s="46">
        <f>'Course Credit Equivalency'!B8</f>
        <v>2.25</v>
      </c>
      <c r="E9" s="46">
        <f t="shared" si="0"/>
        <v>0</v>
      </c>
      <c r="F9" s="47">
        <f t="shared" si="1"/>
        <v>0</v>
      </c>
      <c r="G9" s="70"/>
      <c r="H9" s="68"/>
    </row>
    <row r="10" spans="1:8" ht="15.75" customHeight="1">
      <c r="A10" s="65"/>
      <c r="B10" s="3" t="s">
        <v>16</v>
      </c>
      <c r="C10" s="4"/>
      <c r="D10" s="46">
        <f>'Course Credit Equivalency'!B9</f>
        <v>1</v>
      </c>
      <c r="E10" s="46">
        <f t="shared" si="0"/>
        <v>0</v>
      </c>
      <c r="F10" s="47">
        <f t="shared" si="1"/>
        <v>0</v>
      </c>
      <c r="G10" s="70"/>
      <c r="H10" s="68"/>
    </row>
    <row r="11" spans="1:8" ht="15.75" customHeight="1">
      <c r="A11" s="65"/>
      <c r="B11" s="3" t="s">
        <v>17</v>
      </c>
      <c r="C11" s="4">
        <v>1</v>
      </c>
      <c r="D11" s="46">
        <f>'Course Credit Equivalency'!B10</f>
        <v>1</v>
      </c>
      <c r="E11" s="46">
        <f t="shared" si="0"/>
        <v>1</v>
      </c>
      <c r="F11" s="47">
        <f t="shared" si="1"/>
        <v>1.25</v>
      </c>
      <c r="G11" s="70"/>
      <c r="H11" s="68"/>
    </row>
    <row r="12" spans="1:8" ht="15.75" customHeight="1">
      <c r="A12" s="65"/>
      <c r="B12" s="3" t="s">
        <v>18</v>
      </c>
      <c r="C12" s="4"/>
      <c r="D12" s="46">
        <f>'Course Credit Equivalency'!B11</f>
        <v>2</v>
      </c>
      <c r="E12" s="46">
        <f t="shared" si="0"/>
        <v>0</v>
      </c>
      <c r="F12" s="47">
        <f t="shared" si="1"/>
        <v>0</v>
      </c>
      <c r="G12" s="70"/>
      <c r="H12" s="68"/>
    </row>
    <row r="13" spans="1:8" ht="15.75" customHeight="1">
      <c r="A13" s="65"/>
      <c r="B13" s="3" t="s">
        <v>19</v>
      </c>
      <c r="C13" s="4"/>
      <c r="D13" s="46">
        <f>'Course Credit Equivalency'!B12</f>
        <v>1.5</v>
      </c>
      <c r="E13" s="46">
        <f t="shared" si="0"/>
        <v>0</v>
      </c>
      <c r="F13" s="47">
        <f t="shared" si="1"/>
        <v>0</v>
      </c>
      <c r="G13" s="70"/>
      <c r="H13" s="68"/>
    </row>
    <row r="14" spans="1:8" ht="15.75" customHeight="1" thickBot="1">
      <c r="A14" s="65"/>
      <c r="B14" s="5"/>
      <c r="C14" s="6"/>
      <c r="D14" s="5"/>
      <c r="E14" s="5"/>
      <c r="F14" s="47"/>
      <c r="G14" s="47"/>
      <c r="H14" s="68"/>
    </row>
    <row r="15" spans="1:8" ht="15.75" customHeight="1" thickBot="1">
      <c r="A15" s="65"/>
      <c r="B15" s="92" t="s">
        <v>20</v>
      </c>
      <c r="C15" s="93"/>
      <c r="D15" s="93"/>
      <c r="E15" s="93"/>
      <c r="F15" s="93"/>
      <c r="G15" s="2" t="s">
        <v>21</v>
      </c>
      <c r="H15" s="68"/>
    </row>
    <row r="16" spans="1:8" ht="15.75" customHeight="1">
      <c r="A16" s="65"/>
      <c r="B16" s="3" t="s">
        <v>22</v>
      </c>
      <c r="C16" s="4"/>
      <c r="D16" s="46">
        <f>'Course Credit Equivalency'!B14</f>
        <v>3</v>
      </c>
      <c r="E16" s="46">
        <f t="shared" ref="E16:E28" si="2">SUM(C16*D16)</f>
        <v>0</v>
      </c>
      <c r="F16" s="47">
        <f t="shared" ref="F16:F28" si="3">SUM(E16*1.25)</f>
        <v>0</v>
      </c>
      <c r="G16" s="12">
        <f>G17</f>
        <v>2.1875</v>
      </c>
      <c r="H16" s="68"/>
    </row>
    <row r="17" spans="1:8" ht="15.75" customHeight="1">
      <c r="A17" s="65"/>
      <c r="B17" s="3" t="s">
        <v>23</v>
      </c>
      <c r="C17" s="4"/>
      <c r="D17" s="46">
        <f>'Course Credit Equivalency'!B15</f>
        <v>4.5</v>
      </c>
      <c r="E17" s="46">
        <f t="shared" si="2"/>
        <v>0</v>
      </c>
      <c r="F17" s="47">
        <f t="shared" si="3"/>
        <v>0</v>
      </c>
      <c r="G17" s="70">
        <f>SUM(F16:F28)</f>
        <v>2.1875</v>
      </c>
      <c r="H17" s="68"/>
    </row>
    <row r="18" spans="1:8" ht="15.75" customHeight="1">
      <c r="A18" s="65"/>
      <c r="B18" s="3" t="s">
        <v>24</v>
      </c>
      <c r="C18" s="4"/>
      <c r="D18" s="46">
        <f>'Course Credit Equivalency'!B16</f>
        <v>1</v>
      </c>
      <c r="E18" s="46">
        <f t="shared" si="2"/>
        <v>0</v>
      </c>
      <c r="F18" s="47">
        <f t="shared" si="3"/>
        <v>0</v>
      </c>
      <c r="G18" s="70"/>
      <c r="H18" s="68"/>
    </row>
    <row r="19" spans="1:8" ht="15.75" customHeight="1">
      <c r="A19" s="65"/>
      <c r="B19" s="3" t="s">
        <v>25</v>
      </c>
      <c r="C19" s="4">
        <v>1</v>
      </c>
      <c r="D19" s="46">
        <f>'Course Credit Equivalency'!B17</f>
        <v>1.75</v>
      </c>
      <c r="E19" s="46">
        <f t="shared" si="2"/>
        <v>1.75</v>
      </c>
      <c r="F19" s="47">
        <f t="shared" si="3"/>
        <v>2.1875</v>
      </c>
      <c r="G19" s="70"/>
      <c r="H19" s="68"/>
    </row>
    <row r="20" spans="1:8" ht="15.75" customHeight="1">
      <c r="A20" s="65"/>
      <c r="B20" s="3" t="s">
        <v>26</v>
      </c>
      <c r="C20" s="4"/>
      <c r="D20" s="46">
        <f>'Course Credit Equivalency'!B18</f>
        <v>0.75</v>
      </c>
      <c r="E20" s="46">
        <f t="shared" si="2"/>
        <v>0</v>
      </c>
      <c r="F20" s="47">
        <f t="shared" si="3"/>
        <v>0</v>
      </c>
      <c r="G20" s="70"/>
      <c r="H20" s="68"/>
    </row>
    <row r="21" spans="1:8" ht="15.75" customHeight="1">
      <c r="A21" s="65"/>
      <c r="B21" s="20" t="s">
        <v>27</v>
      </c>
      <c r="C21" s="4"/>
      <c r="D21" s="46">
        <f>'Course Credit Equivalency'!B19</f>
        <v>3</v>
      </c>
      <c r="E21" s="46">
        <f t="shared" si="2"/>
        <v>0</v>
      </c>
      <c r="F21" s="47">
        <f t="shared" si="3"/>
        <v>0</v>
      </c>
      <c r="G21" s="70"/>
      <c r="H21" s="68"/>
    </row>
    <row r="22" spans="1:8" ht="15.75" customHeight="1">
      <c r="A22" s="65"/>
      <c r="B22" s="3" t="s">
        <v>28</v>
      </c>
      <c r="C22" s="4"/>
      <c r="D22" s="46">
        <f>'Course Credit Equivalency'!B20</f>
        <v>6</v>
      </c>
      <c r="E22" s="46">
        <f t="shared" si="2"/>
        <v>0</v>
      </c>
      <c r="F22" s="47">
        <f t="shared" si="3"/>
        <v>0</v>
      </c>
      <c r="G22" s="70"/>
      <c r="H22" s="68"/>
    </row>
    <row r="23" spans="1:8" ht="15.75" customHeight="1">
      <c r="A23" s="65"/>
      <c r="B23" s="3" t="s">
        <v>29</v>
      </c>
      <c r="C23" s="4"/>
      <c r="D23" s="46">
        <f>'Course Credit Equivalency'!B21</f>
        <v>7</v>
      </c>
      <c r="E23" s="46">
        <f t="shared" si="2"/>
        <v>0</v>
      </c>
      <c r="F23" s="47">
        <f t="shared" si="3"/>
        <v>0</v>
      </c>
      <c r="G23" s="70"/>
      <c r="H23" s="68"/>
    </row>
    <row r="24" spans="1:8" ht="15.75" customHeight="1">
      <c r="A24" s="65"/>
      <c r="B24" s="3" t="s">
        <v>30</v>
      </c>
      <c r="C24" s="4"/>
      <c r="D24" s="46">
        <f>'Course Credit Equivalency'!B22</f>
        <v>2.5</v>
      </c>
      <c r="E24" s="46">
        <f t="shared" si="2"/>
        <v>0</v>
      </c>
      <c r="F24" s="47">
        <f t="shared" si="3"/>
        <v>0</v>
      </c>
      <c r="G24" s="70"/>
      <c r="H24" s="68"/>
    </row>
    <row r="25" spans="1:8" ht="15.75" customHeight="1">
      <c r="A25" s="65"/>
      <c r="B25" s="3" t="s">
        <v>31</v>
      </c>
      <c r="C25" s="4"/>
      <c r="D25" s="46">
        <f>'Course Credit Equivalency'!B23</f>
        <v>4</v>
      </c>
      <c r="E25" s="46">
        <f t="shared" si="2"/>
        <v>0</v>
      </c>
      <c r="F25" s="47">
        <f t="shared" si="3"/>
        <v>0</v>
      </c>
      <c r="G25" s="70"/>
      <c r="H25" s="68"/>
    </row>
    <row r="26" spans="1:8" ht="15.75" customHeight="1">
      <c r="A26" s="65"/>
      <c r="B26" s="3" t="s">
        <v>32</v>
      </c>
      <c r="C26" s="4"/>
      <c r="D26" s="46">
        <f>'Course Credit Equivalency'!B24</f>
        <v>5.5</v>
      </c>
      <c r="E26" s="46">
        <f t="shared" si="2"/>
        <v>0</v>
      </c>
      <c r="F26" s="47">
        <f t="shared" si="3"/>
        <v>0</v>
      </c>
      <c r="G26" s="70"/>
      <c r="H26" s="68"/>
    </row>
    <row r="27" spans="1:8" ht="15.75" customHeight="1">
      <c r="A27" s="65"/>
      <c r="B27" s="3" t="s">
        <v>33</v>
      </c>
      <c r="C27" s="4"/>
      <c r="D27" s="46">
        <f>'Course Credit Equivalency'!B25</f>
        <v>2</v>
      </c>
      <c r="E27" s="46">
        <f t="shared" si="2"/>
        <v>0</v>
      </c>
      <c r="F27" s="47">
        <f t="shared" si="3"/>
        <v>0</v>
      </c>
      <c r="G27" s="70"/>
      <c r="H27" s="68"/>
    </row>
    <row r="28" spans="1:8" ht="15.75" customHeight="1" thickBot="1">
      <c r="A28" s="66"/>
      <c r="B28" s="8" t="s">
        <v>34</v>
      </c>
      <c r="C28" s="9"/>
      <c r="D28" s="48">
        <f>'Course Credit Equivalency'!B26</f>
        <v>2.25</v>
      </c>
      <c r="E28" s="48">
        <f t="shared" si="2"/>
        <v>0</v>
      </c>
      <c r="F28" s="49">
        <f t="shared" si="3"/>
        <v>0</v>
      </c>
      <c r="G28" s="71"/>
      <c r="H28" s="69"/>
    </row>
    <row r="29" spans="1:8" ht="15.75" customHeight="1">
      <c r="H29" s="13">
        <f>H3</f>
        <v>6.09375</v>
      </c>
    </row>
  </sheetData>
  <mergeCells count="7">
    <mergeCell ref="A1:H1"/>
    <mergeCell ref="A3:A28"/>
    <mergeCell ref="B3:F3"/>
    <mergeCell ref="H3:H28"/>
    <mergeCell ref="G5:G13"/>
    <mergeCell ref="B15:F15"/>
    <mergeCell ref="G17:G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H29"/>
  <sheetViews>
    <sheetView workbookViewId="0">
      <selection activeCell="H3" sqref="H3:H28"/>
    </sheetView>
  </sheetViews>
  <sheetFormatPr defaultColWidth="14.42578125" defaultRowHeight="15.75" customHeight="1"/>
  <cols>
    <col min="2" max="2" width="44.28515625" customWidth="1"/>
    <col min="3" max="3" width="22" customWidth="1"/>
    <col min="6" max="6" width="18.5703125" customWidth="1"/>
    <col min="8" max="8" width="23.28515625" customWidth="1"/>
  </cols>
  <sheetData>
    <row r="1" spans="1:8" ht="15.75" customHeight="1" thickBot="1">
      <c r="A1" s="72" t="s">
        <v>35</v>
      </c>
      <c r="B1" s="62"/>
      <c r="C1" s="62"/>
      <c r="D1" s="62"/>
      <c r="E1" s="62"/>
      <c r="F1" s="62"/>
      <c r="G1" s="62"/>
      <c r="H1" s="63"/>
    </row>
    <row r="2" spans="1:8" ht="39.75" customHeight="1" thickBot="1">
      <c r="A2" s="51" t="s">
        <v>1</v>
      </c>
      <c r="B2" s="51" t="s">
        <v>2</v>
      </c>
      <c r="C2" s="52" t="s">
        <v>3</v>
      </c>
      <c r="D2" s="53" t="s">
        <v>4</v>
      </c>
      <c r="E2" s="54" t="s">
        <v>5</v>
      </c>
      <c r="F2" s="53" t="s">
        <v>6</v>
      </c>
      <c r="G2" s="53"/>
      <c r="H2" s="52" t="s">
        <v>7</v>
      </c>
    </row>
    <row r="3" spans="1:8" ht="15.75" customHeight="1" thickBot="1">
      <c r="A3" s="73">
        <v>7</v>
      </c>
      <c r="B3" s="94" t="s">
        <v>8</v>
      </c>
      <c r="C3" s="93"/>
      <c r="D3" s="93"/>
      <c r="E3" s="93"/>
      <c r="F3" s="93"/>
      <c r="G3" s="2" t="s">
        <v>9</v>
      </c>
      <c r="H3" s="67">
        <f>SUM(F4,F5,F6,F7,F8,F9,F10,F11,F12,F13,F16,F17,F18,F19,F20,F21,F22,F23,F24,F25,F26,F27,F28)</f>
        <v>17.5</v>
      </c>
    </row>
    <row r="4" spans="1:8" ht="15.75" customHeight="1">
      <c r="A4" s="74"/>
      <c r="B4" s="3" t="s">
        <v>10</v>
      </c>
      <c r="C4" s="4"/>
      <c r="D4" s="46">
        <f>'Course Credit Equivalency'!B3</f>
        <v>1.5</v>
      </c>
      <c r="E4" s="46">
        <f t="shared" ref="E4:E13" si="0">SUM(C4*D4)</f>
        <v>0</v>
      </c>
      <c r="F4" s="47">
        <f t="shared" ref="F4:F13" si="1">SUM(E4*1.25)</f>
        <v>0</v>
      </c>
      <c r="G4" s="12">
        <f>G5</f>
        <v>5.625</v>
      </c>
      <c r="H4" s="68"/>
    </row>
    <row r="5" spans="1:8" ht="15.75" customHeight="1">
      <c r="A5" s="74"/>
      <c r="B5" s="3" t="s">
        <v>11</v>
      </c>
      <c r="C5" s="4"/>
      <c r="D5" s="46">
        <f>'Course Credit Equivalency'!B4</f>
        <v>0.625</v>
      </c>
      <c r="E5" s="46">
        <f t="shared" si="0"/>
        <v>0</v>
      </c>
      <c r="F5" s="47">
        <f t="shared" si="1"/>
        <v>0</v>
      </c>
      <c r="G5" s="70">
        <f>SUM(F4:F13)</f>
        <v>5.625</v>
      </c>
      <c r="H5" s="68"/>
    </row>
    <row r="6" spans="1:8" ht="15.75" customHeight="1">
      <c r="A6" s="74"/>
      <c r="B6" s="3" t="s">
        <v>12</v>
      </c>
      <c r="C6" s="4"/>
      <c r="D6" s="46">
        <f>'Course Credit Equivalency'!B5</f>
        <v>0.875</v>
      </c>
      <c r="E6" s="46">
        <f t="shared" si="0"/>
        <v>0</v>
      </c>
      <c r="F6" s="47">
        <f t="shared" si="1"/>
        <v>0</v>
      </c>
      <c r="G6" s="70"/>
      <c r="H6" s="68"/>
    </row>
    <row r="7" spans="1:8" ht="15.75" customHeight="1">
      <c r="A7" s="74"/>
      <c r="B7" s="3" t="s">
        <v>13</v>
      </c>
      <c r="C7" s="4">
        <v>1</v>
      </c>
      <c r="D7" s="46">
        <f>'Course Credit Equivalency'!B6</f>
        <v>1.5</v>
      </c>
      <c r="E7" s="46">
        <f t="shared" si="0"/>
        <v>1.5</v>
      </c>
      <c r="F7" s="47">
        <f t="shared" si="1"/>
        <v>1.875</v>
      </c>
      <c r="G7" s="70"/>
      <c r="H7" s="68"/>
    </row>
    <row r="8" spans="1:8" ht="15.75" customHeight="1">
      <c r="A8" s="74"/>
      <c r="B8" s="3" t="s">
        <v>14</v>
      </c>
      <c r="C8" s="4"/>
      <c r="D8" s="46">
        <f>'Course Credit Equivalency'!B7</f>
        <v>1.25</v>
      </c>
      <c r="E8" s="46">
        <f t="shared" si="0"/>
        <v>0</v>
      </c>
      <c r="F8" s="47">
        <f t="shared" si="1"/>
        <v>0</v>
      </c>
      <c r="G8" s="70"/>
      <c r="H8" s="68"/>
    </row>
    <row r="9" spans="1:8" ht="15.75" customHeight="1">
      <c r="A9" s="74"/>
      <c r="B9" s="3" t="s">
        <v>15</v>
      </c>
      <c r="C9" s="4"/>
      <c r="D9" s="46">
        <f>'Course Credit Equivalency'!B8</f>
        <v>2.25</v>
      </c>
      <c r="E9" s="46">
        <f t="shared" si="0"/>
        <v>0</v>
      </c>
      <c r="F9" s="47">
        <f t="shared" si="1"/>
        <v>0</v>
      </c>
      <c r="G9" s="70"/>
      <c r="H9" s="68"/>
    </row>
    <row r="10" spans="1:8" ht="15.75" customHeight="1">
      <c r="A10" s="74"/>
      <c r="B10" s="3" t="s">
        <v>16</v>
      </c>
      <c r="C10" s="4">
        <v>1</v>
      </c>
      <c r="D10" s="46">
        <f>'Course Credit Equivalency'!B9</f>
        <v>1</v>
      </c>
      <c r="E10" s="46">
        <f t="shared" si="0"/>
        <v>1</v>
      </c>
      <c r="F10" s="47">
        <f t="shared" si="1"/>
        <v>1.25</v>
      </c>
      <c r="G10" s="70"/>
      <c r="H10" s="68"/>
    </row>
    <row r="11" spans="1:8" ht="15.75" customHeight="1">
      <c r="A11" s="74"/>
      <c r="B11" s="3" t="s">
        <v>17</v>
      </c>
      <c r="C11" s="4"/>
      <c r="D11" s="46">
        <f>'Course Credit Equivalency'!B10</f>
        <v>1</v>
      </c>
      <c r="E11" s="46">
        <f t="shared" si="0"/>
        <v>0</v>
      </c>
      <c r="F11" s="47">
        <f t="shared" si="1"/>
        <v>0</v>
      </c>
      <c r="G11" s="70"/>
      <c r="H11" s="68"/>
    </row>
    <row r="12" spans="1:8" ht="15.75" customHeight="1">
      <c r="A12" s="74"/>
      <c r="B12" s="3" t="s">
        <v>18</v>
      </c>
      <c r="C12" s="4">
        <v>1</v>
      </c>
      <c r="D12" s="46">
        <f>'Course Credit Equivalency'!B11</f>
        <v>2</v>
      </c>
      <c r="E12" s="46">
        <f t="shared" si="0"/>
        <v>2</v>
      </c>
      <c r="F12" s="47">
        <f t="shared" si="1"/>
        <v>2.5</v>
      </c>
      <c r="G12" s="70"/>
      <c r="H12" s="68"/>
    </row>
    <row r="13" spans="1:8" ht="15.75" customHeight="1">
      <c r="A13" s="74"/>
      <c r="B13" s="3" t="s">
        <v>19</v>
      </c>
      <c r="C13" s="4"/>
      <c r="D13" s="46">
        <f>'Course Credit Equivalency'!B12</f>
        <v>1.5</v>
      </c>
      <c r="E13" s="46">
        <f t="shared" si="0"/>
        <v>0</v>
      </c>
      <c r="F13" s="47">
        <f t="shared" si="1"/>
        <v>0</v>
      </c>
      <c r="G13" s="70"/>
      <c r="H13" s="68"/>
    </row>
    <row r="14" spans="1:8" ht="15.75" customHeight="1" thickBot="1">
      <c r="A14" s="74"/>
      <c r="B14" s="5"/>
      <c r="C14" s="6"/>
      <c r="D14" s="5"/>
      <c r="E14" s="5"/>
      <c r="F14" s="47"/>
      <c r="G14" s="47"/>
      <c r="H14" s="68"/>
    </row>
    <row r="15" spans="1:8" ht="15.75" customHeight="1" thickBot="1">
      <c r="A15" s="74"/>
      <c r="B15" s="95" t="s">
        <v>36</v>
      </c>
      <c r="C15" s="93"/>
      <c r="D15" s="93"/>
      <c r="E15" s="93"/>
      <c r="F15" s="93"/>
      <c r="G15" s="2" t="s">
        <v>21</v>
      </c>
      <c r="H15" s="68"/>
    </row>
    <row r="16" spans="1:8" ht="15.75" customHeight="1">
      <c r="A16" s="74"/>
      <c r="B16" s="3" t="s">
        <v>22</v>
      </c>
      <c r="C16" s="4"/>
      <c r="D16" s="16">
        <f>'Course Credit Equivalency'!B14</f>
        <v>3</v>
      </c>
      <c r="E16" s="16">
        <f>SUM(C16*D16)</f>
        <v>0</v>
      </c>
      <c r="F16" s="17">
        <f>SUM(E16*1.25)</f>
        <v>0</v>
      </c>
      <c r="G16" s="12">
        <f>G17</f>
        <v>11.875</v>
      </c>
      <c r="H16" s="68"/>
    </row>
    <row r="17" spans="1:8" ht="15.75" customHeight="1">
      <c r="A17" s="74"/>
      <c r="B17" s="3" t="s">
        <v>23</v>
      </c>
      <c r="C17" s="4"/>
      <c r="D17" s="16">
        <f>'Course Credit Equivalency'!B15</f>
        <v>4.5</v>
      </c>
      <c r="E17" s="16">
        <f t="shared" ref="E17:E28" si="2">SUM(C17*D17)</f>
        <v>0</v>
      </c>
      <c r="F17" s="17">
        <f t="shared" ref="F17:F28" si="3">SUM(E17*1.25)</f>
        <v>0</v>
      </c>
      <c r="G17" s="70">
        <f>SUM(F16:F28)</f>
        <v>11.875</v>
      </c>
      <c r="H17" s="68"/>
    </row>
    <row r="18" spans="1:8" ht="15.75" customHeight="1">
      <c r="A18" s="74"/>
      <c r="B18" s="3" t="s">
        <v>24</v>
      </c>
      <c r="C18" s="4">
        <v>1</v>
      </c>
      <c r="D18" s="16">
        <f>'Course Credit Equivalency'!B16</f>
        <v>1</v>
      </c>
      <c r="E18" s="16">
        <f t="shared" si="2"/>
        <v>1</v>
      </c>
      <c r="F18" s="17">
        <f t="shared" si="3"/>
        <v>1.25</v>
      </c>
      <c r="G18" s="70"/>
      <c r="H18" s="68"/>
    </row>
    <row r="19" spans="1:8" ht="15.75" customHeight="1">
      <c r="A19" s="74"/>
      <c r="B19" s="3" t="s">
        <v>25</v>
      </c>
      <c r="C19" s="4"/>
      <c r="D19" s="16">
        <f>'Course Credit Equivalency'!B17</f>
        <v>1.75</v>
      </c>
      <c r="E19" s="16">
        <f t="shared" si="2"/>
        <v>0</v>
      </c>
      <c r="F19" s="17">
        <f t="shared" si="3"/>
        <v>0</v>
      </c>
      <c r="G19" s="70"/>
      <c r="H19" s="68"/>
    </row>
    <row r="20" spans="1:8" ht="15.75" customHeight="1">
      <c r="A20" s="74"/>
      <c r="B20" s="3" t="s">
        <v>26</v>
      </c>
      <c r="C20" s="4">
        <v>2</v>
      </c>
      <c r="D20" s="16">
        <f>'Course Credit Equivalency'!B18</f>
        <v>0.75</v>
      </c>
      <c r="E20" s="16">
        <f t="shared" si="2"/>
        <v>1.5</v>
      </c>
      <c r="F20" s="17">
        <f t="shared" si="3"/>
        <v>1.875</v>
      </c>
      <c r="G20" s="70"/>
      <c r="H20" s="68"/>
    </row>
    <row r="21" spans="1:8" ht="15.75" customHeight="1">
      <c r="A21" s="74"/>
      <c r="B21" s="20" t="s">
        <v>27</v>
      </c>
      <c r="C21" s="4"/>
      <c r="D21" s="16">
        <f>'Course Credit Equivalency'!B19</f>
        <v>3</v>
      </c>
      <c r="E21" s="16">
        <f t="shared" si="2"/>
        <v>0</v>
      </c>
      <c r="F21" s="17">
        <f t="shared" si="3"/>
        <v>0</v>
      </c>
      <c r="G21" s="70"/>
      <c r="H21" s="68"/>
    </row>
    <row r="22" spans="1:8" ht="15.75" customHeight="1">
      <c r="A22" s="74"/>
      <c r="B22" s="3" t="s">
        <v>28</v>
      </c>
      <c r="C22" s="4"/>
      <c r="D22" s="16">
        <f>'Course Credit Equivalency'!B20</f>
        <v>6</v>
      </c>
      <c r="E22" s="16">
        <f t="shared" si="2"/>
        <v>0</v>
      </c>
      <c r="F22" s="17">
        <f t="shared" si="3"/>
        <v>0</v>
      </c>
      <c r="G22" s="70"/>
      <c r="H22" s="68"/>
    </row>
    <row r="23" spans="1:8" ht="15.75" customHeight="1">
      <c r="A23" s="74"/>
      <c r="B23" s="3" t="s">
        <v>29</v>
      </c>
      <c r="C23" s="4">
        <v>1</v>
      </c>
      <c r="D23" s="16">
        <f>'Course Credit Equivalency'!B21</f>
        <v>7</v>
      </c>
      <c r="E23" s="16">
        <f t="shared" si="2"/>
        <v>7</v>
      </c>
      <c r="F23" s="17">
        <f t="shared" si="3"/>
        <v>8.75</v>
      </c>
      <c r="G23" s="70"/>
      <c r="H23" s="68"/>
    </row>
    <row r="24" spans="1:8" ht="15.75" customHeight="1">
      <c r="A24" s="74"/>
      <c r="B24" s="3" t="s">
        <v>30</v>
      </c>
      <c r="C24" s="4"/>
      <c r="D24" s="16">
        <f>'Course Credit Equivalency'!B22</f>
        <v>2.5</v>
      </c>
      <c r="E24" s="16">
        <f t="shared" si="2"/>
        <v>0</v>
      </c>
      <c r="F24" s="17">
        <f t="shared" si="3"/>
        <v>0</v>
      </c>
      <c r="G24" s="70"/>
      <c r="H24" s="68"/>
    </row>
    <row r="25" spans="1:8" ht="15.75" customHeight="1">
      <c r="A25" s="74"/>
      <c r="B25" s="3" t="s">
        <v>31</v>
      </c>
      <c r="C25" s="4"/>
      <c r="D25" s="16">
        <f>'Course Credit Equivalency'!B23</f>
        <v>4</v>
      </c>
      <c r="E25" s="16">
        <f t="shared" si="2"/>
        <v>0</v>
      </c>
      <c r="F25" s="17">
        <f t="shared" si="3"/>
        <v>0</v>
      </c>
      <c r="G25" s="70"/>
      <c r="H25" s="68"/>
    </row>
    <row r="26" spans="1:8" ht="15.75" customHeight="1">
      <c r="A26" s="74"/>
      <c r="B26" s="3" t="s">
        <v>32</v>
      </c>
      <c r="C26" s="4"/>
      <c r="D26" s="16">
        <f>'Course Credit Equivalency'!B24</f>
        <v>5.5</v>
      </c>
      <c r="E26" s="16">
        <f t="shared" si="2"/>
        <v>0</v>
      </c>
      <c r="F26" s="17">
        <f t="shared" si="3"/>
        <v>0</v>
      </c>
      <c r="G26" s="70"/>
      <c r="H26" s="68"/>
    </row>
    <row r="27" spans="1:8" ht="15.75" customHeight="1">
      <c r="A27" s="74"/>
      <c r="B27" s="3" t="s">
        <v>33</v>
      </c>
      <c r="C27" s="4"/>
      <c r="D27" s="16">
        <f>'Course Credit Equivalency'!B25</f>
        <v>2</v>
      </c>
      <c r="E27" s="16">
        <f t="shared" si="2"/>
        <v>0</v>
      </c>
      <c r="F27" s="17">
        <f t="shared" si="3"/>
        <v>0</v>
      </c>
      <c r="G27" s="70"/>
      <c r="H27" s="68"/>
    </row>
    <row r="28" spans="1:8" ht="15.75" customHeight="1" thickBot="1">
      <c r="A28" s="75"/>
      <c r="B28" s="8" t="s">
        <v>34</v>
      </c>
      <c r="C28" s="9"/>
      <c r="D28" s="18">
        <f>'Course Credit Equivalency'!B26</f>
        <v>2.25</v>
      </c>
      <c r="E28" s="18">
        <f t="shared" si="2"/>
        <v>0</v>
      </c>
      <c r="F28" s="19">
        <f t="shared" si="3"/>
        <v>0</v>
      </c>
      <c r="G28" s="71"/>
      <c r="H28" s="69"/>
    </row>
    <row r="29" spans="1:8" ht="15.75" customHeight="1">
      <c r="H29" s="13">
        <f>H3</f>
        <v>17.5</v>
      </c>
    </row>
  </sheetData>
  <mergeCells count="7">
    <mergeCell ref="A1:H1"/>
    <mergeCell ref="A3:A28"/>
    <mergeCell ref="B3:F3"/>
    <mergeCell ref="H3:H28"/>
    <mergeCell ref="G5:G13"/>
    <mergeCell ref="B15:F15"/>
    <mergeCell ref="G17:G2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E8DD0-982E-4149-ABFB-3C99CC3163B3}">
  <dimension ref="A1:H29"/>
  <sheetViews>
    <sheetView workbookViewId="0">
      <selection activeCell="H3" sqref="H3:H28"/>
    </sheetView>
  </sheetViews>
  <sheetFormatPr defaultColWidth="14.42578125" defaultRowHeight="15.75" customHeight="1"/>
  <cols>
    <col min="2" max="2" width="44.28515625" customWidth="1"/>
    <col min="3" max="3" width="22" customWidth="1"/>
    <col min="4" max="4" width="16.140625" customWidth="1"/>
    <col min="6" max="7" width="18.5703125" customWidth="1"/>
    <col min="8" max="8" width="16.7109375" customWidth="1"/>
  </cols>
  <sheetData>
    <row r="1" spans="1:8" ht="32.25" customHeight="1" thickBot="1">
      <c r="A1" s="72" t="s">
        <v>35</v>
      </c>
      <c r="B1" s="62"/>
      <c r="C1" s="62"/>
      <c r="D1" s="62"/>
      <c r="E1" s="62"/>
      <c r="F1" s="62"/>
      <c r="G1" s="62"/>
      <c r="H1" s="63"/>
    </row>
    <row r="2" spans="1:8" ht="26.25" thickBot="1">
      <c r="A2" s="51" t="s">
        <v>1</v>
      </c>
      <c r="B2" s="51" t="s">
        <v>2</v>
      </c>
      <c r="C2" s="52" t="s">
        <v>3</v>
      </c>
      <c r="D2" s="53" t="s">
        <v>4</v>
      </c>
      <c r="E2" s="54" t="s">
        <v>5</v>
      </c>
      <c r="F2" s="53" t="s">
        <v>6</v>
      </c>
      <c r="G2" s="53"/>
      <c r="H2" s="52" t="s">
        <v>7</v>
      </c>
    </row>
    <row r="3" spans="1:8" ht="12.75" customHeight="1" thickBot="1">
      <c r="A3" s="73">
        <v>8</v>
      </c>
      <c r="B3" s="94" t="s">
        <v>8</v>
      </c>
      <c r="C3" s="93"/>
      <c r="D3" s="93"/>
      <c r="E3" s="93"/>
      <c r="F3" s="93"/>
      <c r="G3" s="2" t="s">
        <v>9</v>
      </c>
      <c r="H3" s="67">
        <f>SUM(F4,F5,F6,F7,F8,F9,F10,F11,F12,F13,F16,F17,F18,F19,F20,F21,F22,F23,F24,F25,F26,F27,F28)</f>
        <v>12.96875</v>
      </c>
    </row>
    <row r="4" spans="1:8" ht="12.75">
      <c r="A4" s="74"/>
      <c r="B4" s="3" t="s">
        <v>10</v>
      </c>
      <c r="C4" s="4"/>
      <c r="D4" s="46">
        <f>'Course Credit Equivalency'!B3</f>
        <v>1.5</v>
      </c>
      <c r="E4" s="46">
        <f>SUM(C4*D4)</f>
        <v>0</v>
      </c>
      <c r="F4" s="47">
        <f t="shared" ref="F4:F13" si="0">SUM(E4*1.25)</f>
        <v>0</v>
      </c>
      <c r="G4" s="12">
        <f>G5</f>
        <v>5.15625</v>
      </c>
      <c r="H4" s="68"/>
    </row>
    <row r="5" spans="1:8" ht="12.75">
      <c r="A5" s="74"/>
      <c r="B5" s="3" t="s">
        <v>11</v>
      </c>
      <c r="C5" s="4"/>
      <c r="D5" s="46">
        <f>'Course Credit Equivalency'!B4</f>
        <v>0.625</v>
      </c>
      <c r="E5" s="46">
        <f t="shared" ref="E5:E13" si="1">SUM(C5*D5)</f>
        <v>0</v>
      </c>
      <c r="F5" s="47">
        <f t="shared" si="0"/>
        <v>0</v>
      </c>
      <c r="G5" s="70">
        <f>SUM(F4:F13)</f>
        <v>5.15625</v>
      </c>
      <c r="H5" s="68"/>
    </row>
    <row r="6" spans="1:8" ht="12.75">
      <c r="A6" s="74"/>
      <c r="B6" s="3" t="s">
        <v>12</v>
      </c>
      <c r="C6" s="4">
        <v>1</v>
      </c>
      <c r="D6" s="46">
        <f>'Course Credit Equivalency'!B5</f>
        <v>0.875</v>
      </c>
      <c r="E6" s="46">
        <f t="shared" si="1"/>
        <v>0.875</v>
      </c>
      <c r="F6" s="47">
        <f t="shared" si="0"/>
        <v>1.09375</v>
      </c>
      <c r="G6" s="70"/>
      <c r="H6" s="68"/>
    </row>
    <row r="7" spans="1:8" ht="12.75">
      <c r="A7" s="74"/>
      <c r="B7" s="3" t="s">
        <v>13</v>
      </c>
      <c r="C7" s="4"/>
      <c r="D7" s="46">
        <f>'Course Credit Equivalency'!B6</f>
        <v>1.5</v>
      </c>
      <c r="E7" s="46">
        <f t="shared" si="1"/>
        <v>0</v>
      </c>
      <c r="F7" s="47">
        <f t="shared" si="0"/>
        <v>0</v>
      </c>
      <c r="G7" s="70"/>
      <c r="H7" s="68"/>
    </row>
    <row r="8" spans="1:8" ht="12.75">
      <c r="A8" s="74"/>
      <c r="B8" s="3" t="s">
        <v>14</v>
      </c>
      <c r="C8" s="4"/>
      <c r="D8" s="50">
        <v>1</v>
      </c>
      <c r="E8" s="46">
        <f t="shared" si="1"/>
        <v>0</v>
      </c>
      <c r="F8" s="47">
        <f t="shared" si="0"/>
        <v>0</v>
      </c>
      <c r="G8" s="70"/>
      <c r="H8" s="68"/>
    </row>
    <row r="9" spans="1:8" ht="12.75">
      <c r="A9" s="74"/>
      <c r="B9" s="3" t="s">
        <v>15</v>
      </c>
      <c r="C9" s="4">
        <v>1</v>
      </c>
      <c r="D9" s="46">
        <f>'Course Credit Equivalency'!B8</f>
        <v>2.25</v>
      </c>
      <c r="E9" s="46">
        <f t="shared" si="1"/>
        <v>2.25</v>
      </c>
      <c r="F9" s="47">
        <f t="shared" si="0"/>
        <v>2.8125</v>
      </c>
      <c r="G9" s="70"/>
      <c r="H9" s="68"/>
    </row>
    <row r="10" spans="1:8" ht="12.75">
      <c r="A10" s="74"/>
      <c r="B10" s="3" t="s">
        <v>16</v>
      </c>
      <c r="C10" s="4"/>
      <c r="D10" s="46">
        <f>'Course Credit Equivalency'!B9</f>
        <v>1</v>
      </c>
      <c r="E10" s="46">
        <f t="shared" si="1"/>
        <v>0</v>
      </c>
      <c r="F10" s="47">
        <f t="shared" si="0"/>
        <v>0</v>
      </c>
      <c r="G10" s="70"/>
      <c r="H10" s="68"/>
    </row>
    <row r="11" spans="1:8" ht="12.75">
      <c r="A11" s="74"/>
      <c r="B11" s="3" t="s">
        <v>17</v>
      </c>
      <c r="C11" s="4">
        <v>1</v>
      </c>
      <c r="D11" s="50">
        <v>1</v>
      </c>
      <c r="E11" s="46">
        <f t="shared" si="1"/>
        <v>1</v>
      </c>
      <c r="F11" s="47">
        <f t="shared" si="0"/>
        <v>1.25</v>
      </c>
      <c r="G11" s="70"/>
      <c r="H11" s="68"/>
    </row>
    <row r="12" spans="1:8" ht="12.75">
      <c r="A12" s="74"/>
      <c r="B12" s="3" t="s">
        <v>18</v>
      </c>
      <c r="C12" s="4"/>
      <c r="D12" s="46">
        <f>'Course Credit Equivalency'!B11</f>
        <v>2</v>
      </c>
      <c r="E12" s="46">
        <f t="shared" si="1"/>
        <v>0</v>
      </c>
      <c r="F12" s="47">
        <f t="shared" si="0"/>
        <v>0</v>
      </c>
      <c r="G12" s="70"/>
      <c r="H12" s="68"/>
    </row>
    <row r="13" spans="1:8" ht="12.75">
      <c r="A13" s="74"/>
      <c r="B13" s="3" t="s">
        <v>19</v>
      </c>
      <c r="C13" s="4"/>
      <c r="D13" s="46">
        <f>'Course Credit Equivalency'!B12</f>
        <v>1.5</v>
      </c>
      <c r="E13" s="46">
        <f t="shared" si="1"/>
        <v>0</v>
      </c>
      <c r="F13" s="47">
        <f t="shared" si="0"/>
        <v>0</v>
      </c>
      <c r="G13" s="70"/>
      <c r="H13" s="68"/>
    </row>
    <row r="14" spans="1:8" ht="13.5" thickBot="1">
      <c r="A14" s="74"/>
      <c r="B14" s="5"/>
      <c r="C14" s="6"/>
      <c r="D14" s="5"/>
      <c r="E14" s="5"/>
      <c r="F14" s="47"/>
      <c r="G14" s="47"/>
      <c r="H14" s="68"/>
    </row>
    <row r="15" spans="1:8" ht="13.5" thickBot="1">
      <c r="A15" s="74"/>
      <c r="B15" s="94" t="s">
        <v>20</v>
      </c>
      <c r="C15" s="93"/>
      <c r="D15" s="93"/>
      <c r="E15" s="93"/>
      <c r="F15" s="93"/>
      <c r="G15" s="2" t="s">
        <v>21</v>
      </c>
      <c r="H15" s="68"/>
    </row>
    <row r="16" spans="1:8" ht="12.75">
      <c r="A16" s="74"/>
      <c r="B16" s="3" t="s">
        <v>22</v>
      </c>
      <c r="C16" s="4"/>
      <c r="D16" s="46">
        <f>'Course Credit Equivalency'!B14</f>
        <v>3</v>
      </c>
      <c r="E16" s="46">
        <f>SUM(C16*D16)</f>
        <v>0</v>
      </c>
      <c r="F16" s="47">
        <f>SUM(E16*1.25)</f>
        <v>0</v>
      </c>
      <c r="G16" s="12">
        <f>G17</f>
        <v>7.8125</v>
      </c>
      <c r="H16" s="68"/>
    </row>
    <row r="17" spans="1:8" ht="12.75">
      <c r="A17" s="74"/>
      <c r="B17" s="3" t="s">
        <v>23</v>
      </c>
      <c r="C17" s="4"/>
      <c r="D17" s="46">
        <f>'Course Credit Equivalency'!B15</f>
        <v>4.5</v>
      </c>
      <c r="E17" s="46">
        <f t="shared" ref="E17:E28" si="2">SUM(C17*D17)</f>
        <v>0</v>
      </c>
      <c r="F17" s="47">
        <f t="shared" ref="F17:F28" si="3">SUM(E17*1.25)</f>
        <v>0</v>
      </c>
      <c r="G17" s="70">
        <f>SUM(F16:F28)</f>
        <v>7.8125</v>
      </c>
      <c r="H17" s="68"/>
    </row>
    <row r="18" spans="1:8" ht="12.75">
      <c r="A18" s="74"/>
      <c r="B18" s="3" t="s">
        <v>24</v>
      </c>
      <c r="C18" s="4"/>
      <c r="D18" s="46">
        <f>'Course Credit Equivalency'!B16</f>
        <v>1</v>
      </c>
      <c r="E18" s="46">
        <f t="shared" si="2"/>
        <v>0</v>
      </c>
      <c r="F18" s="47">
        <f t="shared" si="3"/>
        <v>0</v>
      </c>
      <c r="G18" s="70"/>
      <c r="H18" s="68"/>
    </row>
    <row r="19" spans="1:8" ht="12.75">
      <c r="A19" s="74"/>
      <c r="B19" s="3" t="s">
        <v>25</v>
      </c>
      <c r="C19" s="4"/>
      <c r="D19" s="46">
        <f>'Course Credit Equivalency'!B17</f>
        <v>1.75</v>
      </c>
      <c r="E19" s="46">
        <f t="shared" si="2"/>
        <v>0</v>
      </c>
      <c r="F19" s="47">
        <f t="shared" si="3"/>
        <v>0</v>
      </c>
      <c r="G19" s="70"/>
      <c r="H19" s="68"/>
    </row>
    <row r="20" spans="1:8" ht="12.75">
      <c r="A20" s="74"/>
      <c r="B20" s="3" t="s">
        <v>26</v>
      </c>
      <c r="C20" s="4">
        <v>1</v>
      </c>
      <c r="D20" s="46">
        <f>'Course Credit Equivalency'!B18</f>
        <v>0.75</v>
      </c>
      <c r="E20" s="46">
        <f t="shared" si="2"/>
        <v>0.75</v>
      </c>
      <c r="F20" s="47">
        <f t="shared" si="3"/>
        <v>0.9375</v>
      </c>
      <c r="G20" s="70"/>
      <c r="H20" s="68"/>
    </row>
    <row r="21" spans="1:8" ht="25.5">
      <c r="A21" s="74"/>
      <c r="B21" s="7" t="s">
        <v>27</v>
      </c>
      <c r="C21" s="4">
        <v>1</v>
      </c>
      <c r="D21" s="46">
        <f>'Course Credit Equivalency'!B19</f>
        <v>3</v>
      </c>
      <c r="E21" s="46">
        <f t="shared" si="2"/>
        <v>3</v>
      </c>
      <c r="F21" s="47">
        <f t="shared" si="3"/>
        <v>3.75</v>
      </c>
      <c r="G21" s="70"/>
      <c r="H21" s="68"/>
    </row>
    <row r="22" spans="1:8" ht="12.75">
      <c r="A22" s="74"/>
      <c r="B22" s="3" t="s">
        <v>28</v>
      </c>
      <c r="C22" s="4"/>
      <c r="D22" s="46">
        <f>'Course Credit Equivalency'!B20</f>
        <v>6</v>
      </c>
      <c r="E22" s="46">
        <f t="shared" si="2"/>
        <v>0</v>
      </c>
      <c r="F22" s="47">
        <f t="shared" si="3"/>
        <v>0</v>
      </c>
      <c r="G22" s="70"/>
      <c r="H22" s="68"/>
    </row>
    <row r="23" spans="1:8" ht="12.75">
      <c r="A23" s="74"/>
      <c r="B23" s="3" t="s">
        <v>29</v>
      </c>
      <c r="C23" s="4"/>
      <c r="D23" s="46">
        <f>'Course Credit Equivalency'!B21</f>
        <v>7</v>
      </c>
      <c r="E23" s="46">
        <f t="shared" si="2"/>
        <v>0</v>
      </c>
      <c r="F23" s="47">
        <f t="shared" si="3"/>
        <v>0</v>
      </c>
      <c r="G23" s="70"/>
      <c r="H23" s="68"/>
    </row>
    <row r="24" spans="1:8" ht="12.75">
      <c r="A24" s="74"/>
      <c r="B24" s="3" t="s">
        <v>30</v>
      </c>
      <c r="C24" s="4">
        <v>1</v>
      </c>
      <c r="D24" s="46">
        <f>'Course Credit Equivalency'!B22</f>
        <v>2.5</v>
      </c>
      <c r="E24" s="46">
        <f t="shared" si="2"/>
        <v>2.5</v>
      </c>
      <c r="F24" s="47">
        <f t="shared" si="3"/>
        <v>3.125</v>
      </c>
      <c r="G24" s="70"/>
      <c r="H24" s="68"/>
    </row>
    <row r="25" spans="1:8" ht="12.75">
      <c r="A25" s="74"/>
      <c r="B25" s="3" t="s">
        <v>31</v>
      </c>
      <c r="C25" s="4"/>
      <c r="D25" s="46">
        <f>'Course Credit Equivalency'!B23</f>
        <v>4</v>
      </c>
      <c r="E25" s="46">
        <f t="shared" si="2"/>
        <v>0</v>
      </c>
      <c r="F25" s="47">
        <f t="shared" si="3"/>
        <v>0</v>
      </c>
      <c r="G25" s="70"/>
      <c r="H25" s="68"/>
    </row>
    <row r="26" spans="1:8" ht="12.75">
      <c r="A26" s="74"/>
      <c r="B26" s="3" t="s">
        <v>32</v>
      </c>
      <c r="C26" s="4"/>
      <c r="D26" s="46">
        <f>'Course Credit Equivalency'!B24</f>
        <v>5.5</v>
      </c>
      <c r="E26" s="46">
        <f t="shared" si="2"/>
        <v>0</v>
      </c>
      <c r="F26" s="47">
        <f t="shared" si="3"/>
        <v>0</v>
      </c>
      <c r="G26" s="70"/>
      <c r="H26" s="68"/>
    </row>
    <row r="27" spans="1:8" ht="15.75" customHeight="1">
      <c r="A27" s="74"/>
      <c r="B27" s="3" t="s">
        <v>33</v>
      </c>
      <c r="C27" s="4"/>
      <c r="D27" s="46">
        <f>'Course Credit Equivalency'!B25</f>
        <v>2</v>
      </c>
      <c r="E27" s="46">
        <f t="shared" si="2"/>
        <v>0</v>
      </c>
      <c r="F27" s="47">
        <f t="shared" si="3"/>
        <v>0</v>
      </c>
      <c r="G27" s="70"/>
      <c r="H27" s="68"/>
    </row>
    <row r="28" spans="1:8" ht="15.75" customHeight="1" thickBot="1">
      <c r="A28" s="75"/>
      <c r="B28" s="8" t="s">
        <v>34</v>
      </c>
      <c r="C28" s="9"/>
      <c r="D28" s="48">
        <f>'Course Credit Equivalency'!B26</f>
        <v>2.25</v>
      </c>
      <c r="E28" s="48">
        <f t="shared" si="2"/>
        <v>0</v>
      </c>
      <c r="F28" s="49">
        <f t="shared" si="3"/>
        <v>0</v>
      </c>
      <c r="G28" s="71"/>
      <c r="H28" s="69"/>
    </row>
    <row r="29" spans="1:8" ht="15.75" customHeight="1">
      <c r="H29" s="13">
        <f>H3</f>
        <v>12.96875</v>
      </c>
    </row>
  </sheetData>
  <mergeCells count="7">
    <mergeCell ref="A1:H1"/>
    <mergeCell ref="A3:A28"/>
    <mergeCell ref="B3:F3"/>
    <mergeCell ref="H3:H28"/>
    <mergeCell ref="B15:F15"/>
    <mergeCell ref="G5:G13"/>
    <mergeCell ref="G17:G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4DADC-A8DF-49DB-A7B7-0F4432C3863D}">
  <dimension ref="A1:G20"/>
  <sheetViews>
    <sheetView workbookViewId="0">
      <selection activeCell="D16" sqref="D16"/>
    </sheetView>
  </sheetViews>
  <sheetFormatPr defaultColWidth="20.140625" defaultRowHeight="21.75" customHeight="1"/>
  <cols>
    <col min="1" max="1" width="20.140625" style="1"/>
  </cols>
  <sheetData>
    <row r="1" spans="1:7" ht="21.75" customHeight="1" thickBot="1">
      <c r="A1" s="79" t="s">
        <v>37</v>
      </c>
      <c r="B1" s="80"/>
      <c r="C1" s="80"/>
      <c r="D1" s="81"/>
    </row>
    <row r="2" spans="1:7" ht="18" customHeight="1">
      <c r="A2" s="82" t="s">
        <v>38</v>
      </c>
      <c r="B2" s="83"/>
      <c r="C2" s="83"/>
      <c r="D2" s="84"/>
    </row>
    <row r="3" spans="1:7" ht="18" customHeight="1">
      <c r="A3" s="85"/>
      <c r="B3" s="86"/>
      <c r="C3" s="86"/>
      <c r="D3" s="87"/>
    </row>
    <row r="4" spans="1:7" ht="18" customHeight="1">
      <c r="A4" s="85"/>
      <c r="B4" s="86"/>
      <c r="C4" s="86"/>
      <c r="D4" s="87"/>
    </row>
    <row r="5" spans="1:7" ht="18" customHeight="1">
      <c r="A5" s="85"/>
      <c r="B5" s="86"/>
      <c r="C5" s="86"/>
      <c r="D5" s="87"/>
    </row>
    <row r="6" spans="1:7" ht="18" customHeight="1">
      <c r="A6" s="85"/>
      <c r="B6" s="86"/>
      <c r="C6" s="86"/>
      <c r="D6" s="87"/>
    </row>
    <row r="7" spans="1:7" ht="18" customHeight="1">
      <c r="A7" s="85"/>
      <c r="B7" s="86"/>
      <c r="C7" s="86"/>
      <c r="D7" s="87"/>
    </row>
    <row r="8" spans="1:7" ht="18" customHeight="1">
      <c r="A8" s="85"/>
      <c r="B8" s="86"/>
      <c r="C8" s="86"/>
      <c r="D8" s="87"/>
    </row>
    <row r="9" spans="1:7" ht="18" customHeight="1">
      <c r="A9" s="85"/>
      <c r="B9" s="86"/>
      <c r="C9" s="86"/>
      <c r="D9" s="87"/>
    </row>
    <row r="10" spans="1:7" ht="18" customHeight="1" thickBot="1">
      <c r="A10" s="88"/>
      <c r="B10" s="89"/>
      <c r="C10" s="89"/>
      <c r="D10" s="90"/>
    </row>
    <row r="11" spans="1:7" ht="21.75" customHeight="1">
      <c r="A11" s="76" t="s">
        <v>39</v>
      </c>
      <c r="B11" s="77"/>
      <c r="C11" s="77"/>
      <c r="D11" s="78"/>
    </row>
    <row r="12" spans="1:7" ht="48" customHeight="1">
      <c r="A12" s="33"/>
      <c r="B12" s="34" t="s">
        <v>40</v>
      </c>
      <c r="C12" s="35" t="s">
        <v>41</v>
      </c>
      <c r="D12" s="36" t="s">
        <v>42</v>
      </c>
      <c r="G12" s="1"/>
    </row>
    <row r="13" spans="1:7" ht="21.75" customHeight="1">
      <c r="A13" s="10" t="s">
        <v>43</v>
      </c>
      <c r="B13" s="31">
        <f>'Module 1'!G4</f>
        <v>6.09375</v>
      </c>
      <c r="C13" s="31">
        <f>'Module 1'!G16</f>
        <v>11.75</v>
      </c>
      <c r="D13" s="32">
        <f>'Module 1'!H29</f>
        <v>17.84375</v>
      </c>
    </row>
    <row r="14" spans="1:7" ht="21.75" customHeight="1">
      <c r="A14" s="10" t="s">
        <v>44</v>
      </c>
      <c r="B14" s="31">
        <f>'Module 2'!G4</f>
        <v>2.34375</v>
      </c>
      <c r="C14" s="31">
        <f>'Module 2'!G16</f>
        <v>9.6875</v>
      </c>
      <c r="D14" s="32">
        <f>'Module 2'!H29</f>
        <v>12.03125</v>
      </c>
    </row>
    <row r="15" spans="1:7" ht="21.75" customHeight="1">
      <c r="A15" s="10" t="s">
        <v>45</v>
      </c>
      <c r="B15" s="31">
        <f>'Module 3'!G4</f>
        <v>3.90625</v>
      </c>
      <c r="C15" s="31">
        <f>'Module 3'!G16</f>
        <v>6.875</v>
      </c>
      <c r="D15" s="32">
        <f>'Module 3'!H29</f>
        <v>10.78125</v>
      </c>
    </row>
    <row r="16" spans="1:7" ht="21.75" customHeight="1">
      <c r="A16" s="10" t="s">
        <v>46</v>
      </c>
      <c r="B16" s="31">
        <f>'Module 4'!G4</f>
        <v>4.84375</v>
      </c>
      <c r="C16" s="31">
        <f>'Module 4'!G16</f>
        <v>8.125</v>
      </c>
      <c r="D16" s="32">
        <f>'Module 4'!H29</f>
        <v>12.96875</v>
      </c>
    </row>
    <row r="17" spans="1:4" ht="21.75" customHeight="1">
      <c r="A17" s="10" t="s">
        <v>47</v>
      </c>
      <c r="B17" s="31">
        <f>'Module 5'!G4</f>
        <v>5.46875</v>
      </c>
      <c r="C17" s="31">
        <f>'Module 5'!G16</f>
        <v>9.6875</v>
      </c>
      <c r="D17" s="32">
        <f>'Module 5'!H29</f>
        <v>15.15625</v>
      </c>
    </row>
    <row r="18" spans="1:4" ht="21.75" customHeight="1">
      <c r="A18" s="10" t="s">
        <v>48</v>
      </c>
      <c r="B18" s="31">
        <f>'Module 6'!G4</f>
        <v>3.90625</v>
      </c>
      <c r="C18" s="31">
        <f>'Module 6'!G16</f>
        <v>2.1875</v>
      </c>
      <c r="D18" s="32">
        <f>'Module 6'!H29</f>
        <v>6.09375</v>
      </c>
    </row>
    <row r="19" spans="1:4" ht="21.75" customHeight="1">
      <c r="A19" s="10" t="s">
        <v>49</v>
      </c>
      <c r="B19" s="31">
        <f>'Module 7'!G4</f>
        <v>5.625</v>
      </c>
      <c r="C19" s="31">
        <f>'Module 7'!G16</f>
        <v>11.875</v>
      </c>
      <c r="D19" s="32">
        <f>'Module 7'!H29</f>
        <v>17.5</v>
      </c>
    </row>
    <row r="20" spans="1:4" ht="21.75" customHeight="1" thickBot="1">
      <c r="A20" s="11" t="s">
        <v>50</v>
      </c>
      <c r="B20" s="15">
        <f>'Module 8'!G4</f>
        <v>5.15625</v>
      </c>
      <c r="C20" s="15">
        <f>'Module 8'!G16</f>
        <v>7.8125</v>
      </c>
      <c r="D20" s="14">
        <f>'Module 8'!H29</f>
        <v>12.96875</v>
      </c>
    </row>
  </sheetData>
  <mergeCells count="3">
    <mergeCell ref="A11:D11"/>
    <mergeCell ref="A1:D1"/>
    <mergeCell ref="A2:D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291ED5EB53184EBDDAFBEFE57D0823" ma:contentTypeVersion="26" ma:contentTypeDescription="Create a new document." ma:contentTypeScope="" ma:versionID="02f335162a54a3333c72f540ed1db3e4">
  <xsd:schema xmlns:xsd="http://www.w3.org/2001/XMLSchema" xmlns:xs="http://www.w3.org/2001/XMLSchema" xmlns:p="http://schemas.microsoft.com/office/2006/metadata/properties" xmlns:ns2="4de51065-d292-41ae-ad94-59398ced8d79" xmlns:ns3="4cf20557-569f-4906-af65-64ea09daa819" targetNamespace="http://schemas.microsoft.com/office/2006/metadata/properties" ma:root="true" ma:fieldsID="89fc22c6bd5f52caff314dae3fea8f8b" ns2:_="" ns3:_="">
    <xsd:import namespace="4de51065-d292-41ae-ad94-59398ced8d79"/>
    <xsd:import namespace="4cf20557-569f-4906-af65-64ea09daa81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Location"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ObjectDetectorVersions" minOccurs="0"/>
                <xsd:element ref="ns3:MediaServiceSearchProperties" minOccurs="0"/>
                <xsd:element ref="ns3:lcf76f155ced4ddcb4097134ff3c332f" minOccurs="0"/>
                <xsd:element ref="ns2:TaxCatchAll"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e51065-d292-41ae-ad94-59398ced8d7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6dad8bf0-bd89-461a-ab0d-fa418927fbbe}" ma:internalName="TaxCatchAll" ma:showField="CatchAllData" ma:web="4de51065-d292-41ae-ad94-59398ced8d7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cf20557-569f-4906-af65-64ea09daa81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0864e64-97c5-4912-91f4-bafc9340e2a7"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de51065-d292-41ae-ad94-59398ced8d79" xsi:nil="true"/>
    <lcf76f155ced4ddcb4097134ff3c332f xmlns="4cf20557-569f-4906-af65-64ea09daa81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706013-C3ED-4075-8909-515CC1BDD7DB}"/>
</file>

<file path=customXml/itemProps2.xml><?xml version="1.0" encoding="utf-8"?>
<ds:datastoreItem xmlns:ds="http://schemas.openxmlformats.org/officeDocument/2006/customXml" ds:itemID="{0518FB46-F6A1-4A3A-B679-64384BAD7E98}"/>
</file>

<file path=customXml/itemProps3.xml><?xml version="1.0" encoding="utf-8"?>
<ds:datastoreItem xmlns:ds="http://schemas.openxmlformats.org/officeDocument/2006/customXml" ds:itemID="{D77CB3B3-8620-4F45-BA6B-1D6A9E560A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Christina Saintz</dc:creator>
  <cp:keywords/>
  <dc:description/>
  <cp:lastModifiedBy/>
  <cp:revision/>
  <dcterms:created xsi:type="dcterms:W3CDTF">2022-03-21T17:03:51Z</dcterms:created>
  <dcterms:modified xsi:type="dcterms:W3CDTF">2026-05-13T18:11:15Z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0x010100D6291ED5EB53184EBDDAFBEFE57D0823</vt:lpwstr>
  </property>
  <property fmtid="{D5CDD505-2E9C-101B-9397-08002B2CF9AE}" pid="3" name="MediaServiceImageTags">
    <vt:lpwstr/>
  </property>
</Properties>
</file>